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4665" windowWidth="28725" windowHeight="13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9" i="1" l="1"/>
  <c r="F99" i="1"/>
  <c r="G101" i="1"/>
  <c r="F101" i="1"/>
  <c r="G58" i="1" l="1"/>
  <c r="F58" i="1"/>
  <c r="G50" i="1"/>
  <c r="F50" i="1"/>
  <c r="G16" i="1"/>
  <c r="F16" i="1"/>
  <c r="G55" i="1"/>
  <c r="F55" i="1"/>
  <c r="G64" i="1"/>
  <c r="F64" i="1"/>
  <c r="F63" i="1" s="1"/>
  <c r="G81" i="1"/>
  <c r="F81" i="1"/>
  <c r="G95" i="1"/>
  <c r="F95" i="1"/>
  <c r="F15" i="1" l="1"/>
  <c r="G63" i="1"/>
  <c r="G11" i="1" s="1"/>
  <c r="G15" i="1"/>
  <c r="G109" i="1"/>
  <c r="G10" i="1" l="1"/>
</calcChain>
</file>

<file path=xl/sharedStrings.xml><?xml version="1.0" encoding="utf-8"?>
<sst xmlns="http://schemas.openxmlformats.org/spreadsheetml/2006/main" count="447" uniqueCount="243">
  <si>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</si>
  <si>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</si>
  <si>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</si>
  <si>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</si>
  <si>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</si>
  <si>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</si>
  <si>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</si>
  <si>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</si>
  <si>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</si>
  <si>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</si>
  <si>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</si>
  <si>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</si>
  <si>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</si>
  <si>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</si>
  <si>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</si>
  <si>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</si>
  <si>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</si>
  <si>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</si>
  <si>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</si>
  <si>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</si>
  <si>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</si>
  <si>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</si>
  <si>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</si>
  <si>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</si>
  <si>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</si>
  <si>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</si>
  <si>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</si>
  <si>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</si>
  <si>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</si>
  <si>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</si>
  <si>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</si>
  <si>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</si>
  <si>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</si>
  <si>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</si>
  <si>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</si>
  <si>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</si>
  <si>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Информация об инвестиционных программах</t>
  </si>
  <si>
    <t>Форма 2</t>
  </si>
  <si>
    <t>АО "Газпром газораспределение Смоленск"  за  2018  год в сфере транспортировки газа  по газораспределительным сетям</t>
  </si>
  <si>
    <t>Другие</t>
  </si>
  <si>
    <t>Амортизация, Прибыль прошлых лет</t>
  </si>
  <si>
    <t>Линейная часть:</t>
  </si>
  <si>
    <t xml:space="preserve">Межпоселковый газопровод высокого давления от д. Алушково до д. Викторово, Краснинского района. 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</si>
  <si>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Люксембург, ул. Гороховая в г. Велиж, Смоленской области.</t>
  </si>
  <si>
    <t>Газопровод высокого и низкого давления д. Дуровичи, Павловского сельского поселения Краснинского района, Смоленской области.</t>
  </si>
  <si>
    <t>Газопровод высокого и  низкого давления  д. Дубровка,  Демидовского района, Смоленской области.</t>
  </si>
  <si>
    <t>Газопровод высокого и низкого давления  д. Юшково, Демидовского района, Смоленской области.</t>
  </si>
  <si>
    <t>Газопровод низкого давления для газификации жилых домов по ул. Пролетарской в г. Демидове, Демидовского района, Смоленской области.</t>
  </si>
  <si>
    <t>Газопровод среднего и низкого давления от ул. Калинина до ул. Горная, г. Смоленск.</t>
  </si>
  <si>
    <t>Распределительный газопровод низкого давления по ул. Северной в  г. Демидове, Демидовского района, Смоленской области.</t>
  </si>
  <si>
    <t>Распределительный газопровод низкого давления по  ул. Октябрьской в  г. Демидове, Демидовского района, Смоленской области.</t>
  </si>
  <si>
    <t>Распределительный газопровод низкого давления по ул. Покровской в г. Демидове, Демидовского района, Смоленской области.</t>
  </si>
  <si>
    <t>Распределительный газопровод низкого давления по ул. Кооперативной  в  г. Демидове, Демидовского района, Смоленской области.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</si>
  <si>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области.</t>
  </si>
  <si>
    <t>Газопровод высокого и низкого давления  д. Рыжиково, Руднянского района, Смоленской области.</t>
  </si>
  <si>
    <t>Распределительный газопровод  низкого давления для газификации жилых домов ст. Владимирский Тупик, Холм-Жирковского района, Смоленской области.</t>
  </si>
  <si>
    <t>Межпоселковый газопровод высокого давления до дер.Розовка, Глинковского района, Смоленской области.</t>
  </si>
  <si>
    <t>Межпоселковый газопровод высокого давления до ст.Канютино Холм-Жирковского района, Смоленской области.</t>
  </si>
  <si>
    <t>Межпоселковый газопровод высокого давления от д. Петрово до д. Засижье, Ярцевского района, Смоленской области.</t>
  </si>
  <si>
    <t>Газопровод низкого давления по  дер.Мартыново, дер.Верховье  Холм-Жирковского района, Смоленской области.</t>
  </si>
  <si>
    <t>Газопровод низкого давления для газоснабжения жилых домов, расположенных по ул. Ленинградской,   ул. Цветочной, ул. Тенистой,  ул. Пригородной в г. Ярцево,  Смоленской области.</t>
  </si>
  <si>
    <t>Газопровод низкого давления по ул.Советской (от дома № 1 до ул. Смирнова) и ул. Луначарского (от дома № 2 до ул. Смоленской) в г.Духовщина Смоленской области.</t>
  </si>
  <si>
    <t>Межпоселковый газопровод высокого давления от пос. Серго-Ивановское, Гагаринского района до дер. Демидово, Вяземского района.</t>
  </si>
  <si>
    <t>Межпоселковый газопровод высокого давления до д. Дугино, Сычевского района.</t>
  </si>
  <si>
    <t>Газопровод высокого давления для газоснабжения   дер. Темкино, Темкинского района,  Смоленской области.</t>
  </si>
  <si>
    <t>Газопровод высокого и низкого давления в дер. Дугино,  Сычевского района, Смоленской области.</t>
  </si>
  <si>
    <t>Межпоселковый газопровод высокого давления до дер. Царево-Займище, Вяземского района, Смоленской области.</t>
  </si>
  <si>
    <t>Газопровод низкого давления в  дер. Мамоново Гагаринского района, Смоленской области.</t>
  </si>
  <si>
    <t>Газопровод высокого давления для газоснабжения жилых домов в дер. Новая Воробьевка и дер. Владимировка, Хиславичского района, Смоленской области.</t>
  </si>
  <si>
    <t>Газопровод низкого давления дер. Балахоновка, Шумячского района, Смоленской области.</t>
  </si>
  <si>
    <t>Газопровод среднего и низкого давления пос. Шумячи, Шумячского района, Смоленской области.  (1-я очередь)</t>
  </si>
  <si>
    <t>2018 г.</t>
  </si>
  <si>
    <t>4кв.2016г.</t>
  </si>
  <si>
    <t>3кв.2016г.</t>
  </si>
  <si>
    <t>2019 г.</t>
  </si>
  <si>
    <t>3кв.2017г.</t>
  </si>
  <si>
    <t>4кв.2017г.</t>
  </si>
  <si>
    <t>2кв.2017г.</t>
  </si>
  <si>
    <t>2кв.2018г.</t>
  </si>
  <si>
    <t>Здания и сооружения:</t>
  </si>
  <si>
    <t>Склад для хранения полиэтиленовых труб по адресу: г. Смоленск, ул. Лавочкина, д. 101.</t>
  </si>
  <si>
    <t xml:space="preserve">Топливозаправочный пункт (мини-АГНКС) на территории газовой службы г. Сычевка, автодорога Вязьма-Сычевка, Сычевского района, Смоленской области. </t>
  </si>
  <si>
    <t>Топливозаправочный пункт (мини-АГНКС) на территории газовой службы п. Темкино, ул. Луговая, д. 2А, Темкинского района, Смоленской области.</t>
  </si>
  <si>
    <t>Газовая электрогенераторноя установка FAS - 33 - OZPS в здании АБК, расположенном  по адресу: г.Рославль, ул. Карла Маркса, д. 118.</t>
  </si>
  <si>
    <t>Объекты по договорам присоединения:</t>
  </si>
  <si>
    <t>Объекты по договорам присоединения</t>
  </si>
  <si>
    <t>4.2.</t>
  </si>
  <si>
    <t>4.3.</t>
  </si>
  <si>
    <t>Газопровод высокого давления до дер. Любавичи, Руднянского района, Смоленской области.</t>
  </si>
  <si>
    <t>Распределительный газопровод к жилым домам  по ул. Шоссейной в г. Смоленске.</t>
  </si>
  <si>
    <t>Межпоселковый газопровод высокого давления для газоснабжения дер. Астахово,  Гагаринского района, Смоленской области.</t>
  </si>
  <si>
    <t xml:space="preserve">Газопровод низкого давления для газоснабжения ул. Пролетарской в г. Рославль, Смоленской области. </t>
  </si>
  <si>
    <t>1кв.2018г.</t>
  </si>
  <si>
    <t>Спецнадбавка</t>
  </si>
  <si>
    <t>Амортизация</t>
  </si>
  <si>
    <t>Прибыль прошлых лет</t>
  </si>
  <si>
    <t>Телеметрия:</t>
  </si>
  <si>
    <t>Автоматизированная система управления объектами газораспределительных систем (АСДУ ГС) по адресу г. Смоленск, Трамвайный проезд, д. 10.</t>
  </si>
  <si>
    <t>4.4.</t>
  </si>
  <si>
    <t>Техническое перевооружение газопровода  среднего давления  к котельной д/о "Красный Бор" (перед ж/д) г. Смоленск, п. Дубровенка (д.150). Инв. № 2099041</t>
  </si>
  <si>
    <t>Техническое перевооружение газопровода   среднего давления г. Смоленск, 4-й Краснофлотский пер., 15-Е (Д.80).  Инв. № 2099445</t>
  </si>
  <si>
    <t>Техническое перевооружение газопровода  среднего давления  г. Смоленск, 1-й Краснофлотский пер., 15-А.  Инв. № 2099017</t>
  </si>
  <si>
    <t>Техническое перевооружение газопровода  низкого давления  г. Смоленск, 2-й Краснофлотский пер. Инв. № 2098741</t>
  </si>
  <si>
    <t>Техническое перевооружение газопровода среднего давления г. Смоленск, ул. Октябрьской революции, д. 36. Инв. № 2098980</t>
  </si>
  <si>
    <t>Техническое перевооружение газопровода низкого давления по ул. Николаева от  ГРП № 31 до жилого дома 3б. Инв. № 2097085</t>
  </si>
  <si>
    <t>Техническое перевооружение газопровода среднего давления по ул. Николаева- Краснинское шоссе к ГРП № 31.   Инв. № 2091548</t>
  </si>
  <si>
    <t>Техническое перевооружение газопровода высокого давления к городской бане в г.Вязьме, Смоленской области.  Инв. № 4109011</t>
  </si>
  <si>
    <t>Техническое перевооружение газопровода среднего давления от ГРС до Сычевского электродного завода в г.Сычевка, Смоленской области. Инв.№ 4300020</t>
  </si>
  <si>
    <t>Техническое перевооружение газопровода высокого и низкого давления ул. Восстания, 25 Октября в г.Вязьме, Смоленской области.  Инв.№ 4100137</t>
  </si>
  <si>
    <t>Техническое перевооружение газопровода высокого давления к Кирпичному заводу  в г.Вязьме. Инв. № 4100568</t>
  </si>
  <si>
    <t>Техническое перевооружение газопровода высокого давления по ул.Московской к ГРП-12 в г.Вязьме. Инв. № 4100072</t>
  </si>
  <si>
    <t>Техническое перевооружение газопровода высокого давления от Кирпичного завода до п/о Стройконструкция  в г.Вязьме. Инв. № 4100171</t>
  </si>
  <si>
    <t>Техническое перевооружение газопровода высокого давления к ГРП № 36 д. Лахи, Рославльского района, Смоленской области. Инв. № 5106001</t>
  </si>
  <si>
    <t>Техническое перевооружение газопровода низкого давления к ГРП № 36  д. Лахи, Рославльского района, Смоленской области. Инв. № 5106001</t>
  </si>
  <si>
    <t>Техническое перевооружение  газопровода среднего давления по ул.Орджоникидзе в г.Рославль, Смоленской области. Инв. № 5100108</t>
  </si>
  <si>
    <t>2кв. 2018г.</t>
  </si>
  <si>
    <t>Реконструкция пожарно-охранной сигнализации здания склада Службы организации питания и оздоровления сотрудников, по адресу: г. Смоленск, п. Красный Бор. Инв. № 1081455</t>
  </si>
  <si>
    <t>Реконструкция пожарно-охранной сигнализации здания холодильной камеры по адресу: г. Смоленск, п.Красный Бор. Инв. № 1080278</t>
  </si>
  <si>
    <t>Реконструкция административно-производственного здания, расположенного по адресу: г. Смоленск, Трамвайный проезд, д. 8. Инв. № 2000166</t>
  </si>
  <si>
    <r>
      <t>Реконструкция пожарно-охранной сигнализации здания магазина по адресу: г. Смоленск , ул. Лавочкина, д. 101. Инв. № 7110189</t>
    </r>
    <r>
      <rPr>
        <b/>
        <sz val="12"/>
        <rFont val="Times New Roman"/>
        <family val="1"/>
        <charset val="204"/>
      </rPr>
      <t xml:space="preserve"> </t>
    </r>
  </si>
  <si>
    <t>Реконструкция пожарно-охранной сигнализации здания магазина по адресу: г. Смоленск , ул. Седова, 1/3. Инв. № 2230013</t>
  </si>
  <si>
    <t>Реконструкция пожарно-охранной сигнализации здания магазина по адресу: г. Смоленск, мкр-н Гнездово,  ул. Куйбышева, д. 6. Инв. № 2180014</t>
  </si>
  <si>
    <t>Реконструкция пожарно-охранной сигнализации здания магазина по адресу: г. Смоленск, ул. Большая  Советская, д. 14. Инв. № 2220025</t>
  </si>
  <si>
    <t>Реконструкция пожарно-охранной сигнализации здания газовой службы  по адресу: г. Демидов, ул. Советская, д.110. Инв. № 1180127</t>
  </si>
  <si>
    <t>Реконструкция пожарно-охранной сигнализации здания газовой службы по адресу: г. Рудня, ул. Набережная, д.25. Инв. № 1170156</t>
  </si>
  <si>
    <t>Реконструкция пожарно-охранной сигнализации здания СМС по адресу: г. Смоленск, ул. Лавочкина, д. 101. Инв. №7110017</t>
  </si>
  <si>
    <r>
      <t xml:space="preserve">Реконструкция пожарно-охранной .сигнализации административного здания  по адресу г. Смоленск, Трамвайный проезд, д. 8Б. Инв. №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2003441</t>
    </r>
  </si>
  <si>
    <t>Реконструкция пожарно-охранной сигнализации административного  здания по адресу: г. Смоленск, Трамвайный проезд, д.8. Инв. № 2003438</t>
  </si>
  <si>
    <t>Реконструкция подъездной площадки возле здания АБК, расположенного по адресу: г.Рославль, ул. Карла Маркса, д. 118. Инв. № 5100959</t>
  </si>
  <si>
    <t>Техническое перевооружение ГРП-7, г. Смоленск, ул. Автозаводская. Инв. № 2090048</t>
  </si>
  <si>
    <t>Техническое перевооружение ГРП, Смоленский район, д. Моготово. Инв. № 2030011</t>
  </si>
  <si>
    <t>ГРП:</t>
  </si>
  <si>
    <t xml:space="preserve">ШРП: </t>
  </si>
  <si>
    <t>ЭХЗ:</t>
  </si>
  <si>
    <t>Техническое перевооружение ГРП № 5 в микрорайоне Березы, в г. Вязьме, Смоленской области. Инв. № 4100440</t>
  </si>
  <si>
    <t>3кв. 2018г.</t>
  </si>
  <si>
    <t>Плата за технологическое присоединение (постановление от 30.12.2013 № 1314)</t>
  </si>
  <si>
    <t>Проектные работы:</t>
  </si>
  <si>
    <t>Проектные работы</t>
  </si>
  <si>
    <t>6.2.</t>
  </si>
  <si>
    <t>6.3.</t>
  </si>
  <si>
    <t>6.4.</t>
  </si>
  <si>
    <t>6.5.</t>
  </si>
  <si>
    <t>6.6.</t>
  </si>
  <si>
    <t>6.7.</t>
  </si>
  <si>
    <t>Газопроводы</t>
  </si>
  <si>
    <t>Земельные участки</t>
  </si>
  <si>
    <t>Прочие объекты недвижимости</t>
  </si>
  <si>
    <t>Автотранспорт</t>
  </si>
  <si>
    <t xml:space="preserve">Компьютеры, оргтехника, хозоборудование </t>
  </si>
  <si>
    <t>Оборудование для эксплуатации газового хозяйства</t>
  </si>
  <si>
    <t>Оборудование связи и передачи данных</t>
  </si>
  <si>
    <t>Амортизация, Спецнадбавка</t>
  </si>
  <si>
    <t>Техническое перевооружение  ГРП</t>
  </si>
  <si>
    <t xml:space="preserve">Техническое перевооружение ШРП  </t>
  </si>
  <si>
    <t>Техническое перевооружение ЭХЗ</t>
  </si>
  <si>
    <t>2017-2018 г.</t>
  </si>
  <si>
    <t>63-160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</si>
  <si>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</si>
  <si>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</si>
  <si>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</si>
  <si>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</si>
  <si>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</si>
  <si>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</si>
  <si>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</si>
  <si>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</si>
  <si>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</si>
  <si>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</si>
  <si>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</si>
  <si>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</si>
  <si>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</si>
  <si>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</si>
  <si>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</si>
  <si>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</si>
  <si>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</si>
  <si>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</si>
  <si>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</si>
  <si>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</si>
  <si>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</si>
  <si>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</si>
  <si>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</si>
  <si>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</si>
  <si>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</si>
  <si>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4.1.26.</t>
  </si>
  <si>
    <t>4.1.27.</t>
  </si>
  <si>
    <t>4.1.28.</t>
  </si>
  <si>
    <t>4.1.29.</t>
  </si>
  <si>
    <t>4.1.30.</t>
  </si>
  <si>
    <t>4.1.31.</t>
  </si>
  <si>
    <t>4.1.32.</t>
  </si>
  <si>
    <t>4.1.33.</t>
  </si>
  <si>
    <t>4кв.2015г.</t>
  </si>
  <si>
    <t>3кв.2014г.</t>
  </si>
  <si>
    <t>4кв.2014г.</t>
  </si>
  <si>
    <t>4.2.1.</t>
  </si>
  <si>
    <t>4.2.2.</t>
  </si>
  <si>
    <t>4.2.3.</t>
  </si>
  <si>
    <t>4.2.4.</t>
  </si>
  <si>
    <t>4.3.1.</t>
  </si>
  <si>
    <t>4.4.1.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</si>
  <si>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</si>
  <si>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</si>
  <si>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</si>
  <si>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</si>
  <si>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</si>
  <si>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</si>
  <si>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</si>
  <si>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</si>
  <si>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</si>
  <si>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</si>
  <si>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</si>
  <si>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</si>
  <si>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</si>
  <si>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</si>
  <si>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</si>
  <si>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</si>
  <si>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</si>
  <si>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</si>
  <si>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</si>
  <si>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</si>
  <si>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</si>
  <si>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</si>
  <si>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</si>
  <si>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</si>
  <si>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</si>
  <si>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</si>
  <si>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</si>
  <si>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</si>
  <si>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</si>
  <si>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</si>
  <si>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5.3.</t>
  </si>
  <si>
    <t>5.3.1.</t>
  </si>
  <si>
    <t>5.3.2.</t>
  </si>
  <si>
    <t>5.3.3.</t>
  </si>
  <si>
    <t>5.4.</t>
  </si>
  <si>
    <t>5.4.1.</t>
  </si>
  <si>
    <t>5.5.</t>
  </si>
  <si>
    <t>5.5.1.</t>
  </si>
  <si>
    <t>5.6.</t>
  </si>
  <si>
    <t>5.7.</t>
  </si>
  <si>
    <t>5.7.1.</t>
  </si>
  <si>
    <t>5.6.1.</t>
  </si>
  <si>
    <t>Амортизация, Спецнадбавка, Прибыль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</si>
</sst>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2" applyNumberFormat="1" applyFont="1" applyFill="1" applyBorder="1" applyAlignment="1" applyProtection="1">
      <alignment vertical="top" wrapText="1"/>
    </xf>
    <xf numFmtId="0" fontId="4" fillId="0" borderId="1" xfId="0" applyFont="1" applyFill="1" applyBorder="1"/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1"/>
  <sheetViews>
    <sheetView tabSelected="1" workbookViewId="0">
      <selection activeCell="H113" sqref="H113:H115"/>
    </sheetView>
  </sheetViews>
  <sheetFormatPr defaultRowHeight="15" x14ac:dyDescent="0.25"/>
  <cols>
    <col min="1" max="1" width="9.140625" style="16"/>
    <col min="2" max="2" width="11.28515625" style="16" bestFit="1" customWidth="1"/>
    <col min="3" max="3" width="56.28515625" style="16" customWidth="1"/>
    <col min="4" max="4" width="12.42578125" style="16" customWidth="1"/>
    <col min="5" max="5" width="11.85546875" style="16" customWidth="1"/>
    <col min="6" max="6" width="11.28515625" style="16" customWidth="1"/>
    <col min="7" max="7" width="13.85546875" style="16" customWidth="1"/>
    <col min="8" max="8" width="15.5703125" style="16" customWidth="1"/>
    <col min="9" max="9" width="16.85546875" style="16" customWidth="1"/>
    <col min="10" max="10" width="17.85546875" style="16" customWidth="1"/>
    <col min="11" max="11" width="19.28515625" style="16" customWidth="1"/>
    <col min="12" max="13" width="9.140625" style="16"/>
    <col min="14" max="14" width="19.7109375" style="16" customWidth="1"/>
    <col min="15" max="16384" width="9.140625" style="16"/>
  </cols>
  <sheetData>
    <row r="2" spans="2:11" ht="15.75" x14ac:dyDescent="0.25">
      <c r="K2" s="17" t="s">
        <v>37</v>
      </c>
    </row>
    <row r="3" spans="2:11" x14ac:dyDescent="0.25">
      <c r="B3" s="27" t="s">
        <v>36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22.5" customHeight="1" x14ac:dyDescent="0.25"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7" spans="2:11" ht="31.5" customHeight="1" x14ac:dyDescent="0.25">
      <c r="B7" s="29" t="s">
        <v>0</v>
      </c>
      <c r="C7" s="29" t="s">
        <v>1</v>
      </c>
      <c r="D7" s="29" t="s">
        <v>2</v>
      </c>
      <c r="E7" s="29"/>
      <c r="F7" s="29" t="s">
        <v>3</v>
      </c>
      <c r="G7" s="29"/>
      <c r="H7" s="29"/>
      <c r="I7" s="29" t="s">
        <v>4</v>
      </c>
      <c r="J7" s="29"/>
      <c r="K7" s="29"/>
    </row>
    <row r="8" spans="2:11" ht="78.75" x14ac:dyDescent="0.25">
      <c r="B8" s="29"/>
      <c r="C8" s="29"/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2:11" ht="15.75" x14ac:dyDescent="0.25"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</row>
    <row r="10" spans="2:11" ht="15.75" x14ac:dyDescent="0.25">
      <c r="B10" s="19" t="s">
        <v>13</v>
      </c>
      <c r="C10" s="20" t="s">
        <v>14</v>
      </c>
      <c r="D10" s="20"/>
      <c r="E10" s="20"/>
      <c r="F10" s="21"/>
      <c r="G10" s="21">
        <f>G15+G63+G109</f>
        <v>1063808.7</v>
      </c>
      <c r="H10" s="21"/>
      <c r="I10" s="19"/>
      <c r="J10" s="20"/>
      <c r="K10" s="20"/>
    </row>
    <row r="11" spans="2:11" ht="31.5" x14ac:dyDescent="0.25">
      <c r="B11" s="19" t="s">
        <v>15</v>
      </c>
      <c r="C11" s="20" t="s">
        <v>16</v>
      </c>
      <c r="D11" s="22"/>
      <c r="E11" s="22"/>
      <c r="F11" s="23"/>
      <c r="G11" s="21">
        <f>G15+G63</f>
        <v>202935.06</v>
      </c>
      <c r="H11" s="12"/>
      <c r="I11" s="22"/>
      <c r="J11" s="22"/>
      <c r="K11" s="22"/>
    </row>
    <row r="12" spans="2:11" ht="15.75" x14ac:dyDescent="0.25">
      <c r="B12" s="18" t="s">
        <v>17</v>
      </c>
      <c r="C12" s="22"/>
      <c r="D12" s="22"/>
      <c r="E12" s="22"/>
      <c r="F12" s="23"/>
      <c r="G12" s="23"/>
      <c r="H12" s="12"/>
      <c r="I12" s="22"/>
      <c r="J12" s="22"/>
      <c r="K12" s="22"/>
    </row>
    <row r="13" spans="2:11" ht="31.5" x14ac:dyDescent="0.25">
      <c r="B13" s="19" t="s">
        <v>18</v>
      </c>
      <c r="C13" s="20" t="s">
        <v>19</v>
      </c>
      <c r="D13" s="22"/>
      <c r="E13" s="22"/>
      <c r="F13" s="21"/>
      <c r="G13" s="21"/>
      <c r="H13" s="12"/>
      <c r="I13" s="22"/>
      <c r="J13" s="22"/>
      <c r="K13" s="22"/>
    </row>
    <row r="14" spans="2:11" ht="15.75" x14ac:dyDescent="0.25">
      <c r="B14" s="18" t="s">
        <v>20</v>
      </c>
      <c r="C14" s="22"/>
      <c r="D14" s="22"/>
      <c r="E14" s="22"/>
      <c r="F14" s="23"/>
      <c r="G14" s="23"/>
      <c r="H14" s="12"/>
      <c r="I14" s="22"/>
      <c r="J14" s="22"/>
      <c r="K14" s="22"/>
    </row>
    <row r="15" spans="2:11" ht="15.75" x14ac:dyDescent="0.25">
      <c r="B15" s="19" t="s">
        <v>21</v>
      </c>
      <c r="C15" s="20" t="s">
        <v>22</v>
      </c>
      <c r="D15" s="22"/>
      <c r="E15" s="22"/>
      <c r="F15" s="21">
        <f>F16+F50+F55+F58</f>
        <v>492448.3899999999</v>
      </c>
      <c r="G15" s="21">
        <f>G16+G50+G55+G58</f>
        <v>102499.55000000002</v>
      </c>
      <c r="H15" s="12"/>
      <c r="I15" s="18"/>
      <c r="J15" s="22"/>
      <c r="K15" s="22"/>
    </row>
    <row r="16" spans="2:11" ht="15.75" x14ac:dyDescent="0.25">
      <c r="B16" s="19" t="s">
        <v>23</v>
      </c>
      <c r="C16" s="2" t="s">
        <v>41</v>
      </c>
      <c r="D16" s="22"/>
      <c r="E16" s="22"/>
      <c r="F16" s="21">
        <f>SUM(F17:F49)</f>
        <v>358336.47999999992</v>
      </c>
      <c r="G16" s="21">
        <f>SUM(G17:G49)</f>
        <v>77996.960000000021</v>
      </c>
      <c r="H16" s="12"/>
      <c r="I16" s="22"/>
      <c r="J16" s="22"/>
      <c r="K16" s="22"/>
    </row>
    <row r="17" spans="2:11" ht="25.5" x14ac:dyDescent="0.25">
      <c r="B17" s="18" t="s">
        <v>158</v>
      </c>
      <c r="C17" s="3" t="s">
        <v>42</v>
      </c>
      <c r="D17" s="5" t="s">
        <v>191</v>
      </c>
      <c r="E17" s="6" t="s">
        <v>71</v>
      </c>
      <c r="F17" s="23">
        <v>12470.61</v>
      </c>
      <c r="G17" s="23">
        <v>150.97999999999999</v>
      </c>
      <c r="H17" s="12" t="s">
        <v>93</v>
      </c>
      <c r="I17" s="18">
        <v>9.0500000000000007</v>
      </c>
      <c r="J17" s="18">
        <v>110</v>
      </c>
      <c r="K17" s="18">
        <v>2</v>
      </c>
    </row>
    <row r="18" spans="2:11" ht="51" x14ac:dyDescent="0.25">
      <c r="B18" s="18" t="s">
        <v>159</v>
      </c>
      <c r="C18" s="3" t="s">
        <v>43</v>
      </c>
      <c r="D18" s="5" t="s">
        <v>191</v>
      </c>
      <c r="E18" s="6" t="s">
        <v>71</v>
      </c>
      <c r="F18" s="23">
        <v>36062.480000000003</v>
      </c>
      <c r="G18" s="23">
        <v>0</v>
      </c>
      <c r="H18" s="12" t="s">
        <v>93</v>
      </c>
      <c r="I18" s="18">
        <v>11.05</v>
      </c>
      <c r="J18" s="18" t="s">
        <v>157</v>
      </c>
      <c r="K18" s="18">
        <v>6</v>
      </c>
    </row>
    <row r="19" spans="2:11" ht="38.25" x14ac:dyDescent="0.25">
      <c r="B19" s="18" t="s">
        <v>160</v>
      </c>
      <c r="C19" s="3" t="s">
        <v>44</v>
      </c>
      <c r="D19" s="5" t="s">
        <v>72</v>
      </c>
      <c r="E19" s="6" t="s">
        <v>71</v>
      </c>
      <c r="F19" s="23">
        <v>9947.81</v>
      </c>
      <c r="G19" s="23">
        <v>172.78</v>
      </c>
      <c r="H19" s="12" t="s">
        <v>93</v>
      </c>
      <c r="I19" s="18">
        <v>4.22</v>
      </c>
      <c r="J19" s="18">
        <v>90</v>
      </c>
      <c r="K19" s="18"/>
    </row>
    <row r="20" spans="2:11" ht="25.5" x14ac:dyDescent="0.25">
      <c r="B20" s="18" t="s">
        <v>161</v>
      </c>
      <c r="C20" s="3" t="s">
        <v>45</v>
      </c>
      <c r="D20" s="5" t="s">
        <v>72</v>
      </c>
      <c r="E20" s="6" t="s">
        <v>71</v>
      </c>
      <c r="F20" s="23">
        <v>9514.01</v>
      </c>
      <c r="G20" s="23">
        <v>296.8</v>
      </c>
      <c r="H20" s="12" t="s">
        <v>93</v>
      </c>
      <c r="I20" s="18">
        <v>6.52</v>
      </c>
      <c r="J20" s="18">
        <v>125</v>
      </c>
      <c r="K20" s="18"/>
    </row>
    <row r="21" spans="2:11" ht="25.5" x14ac:dyDescent="0.25">
      <c r="B21" s="18" t="s">
        <v>162</v>
      </c>
      <c r="C21" s="3" t="s">
        <v>46</v>
      </c>
      <c r="D21" s="5" t="s">
        <v>72</v>
      </c>
      <c r="E21" s="6" t="s">
        <v>71</v>
      </c>
      <c r="F21" s="23">
        <v>3493.38</v>
      </c>
      <c r="G21" s="23">
        <v>128.66999999999999</v>
      </c>
      <c r="H21" s="12" t="s">
        <v>93</v>
      </c>
      <c r="I21" s="18">
        <v>1.98</v>
      </c>
      <c r="J21" s="18">
        <v>110</v>
      </c>
      <c r="K21" s="18">
        <v>2</v>
      </c>
    </row>
    <row r="22" spans="2:11" ht="38.25" x14ac:dyDescent="0.25">
      <c r="B22" s="18" t="s">
        <v>163</v>
      </c>
      <c r="C22" s="3" t="s">
        <v>47</v>
      </c>
      <c r="D22" s="5" t="s">
        <v>73</v>
      </c>
      <c r="E22" s="6" t="s">
        <v>71</v>
      </c>
      <c r="F22" s="23">
        <v>3806.88</v>
      </c>
      <c r="G22" s="23">
        <v>113.69</v>
      </c>
      <c r="H22" s="12" t="s">
        <v>93</v>
      </c>
      <c r="I22" s="18">
        <v>1.54</v>
      </c>
      <c r="J22" s="18">
        <v>125</v>
      </c>
      <c r="K22" s="18"/>
    </row>
    <row r="23" spans="2:11" ht="25.5" x14ac:dyDescent="0.25">
      <c r="B23" s="18" t="s">
        <v>164</v>
      </c>
      <c r="C23" s="3" t="s">
        <v>48</v>
      </c>
      <c r="D23" s="5" t="s">
        <v>77</v>
      </c>
      <c r="E23" s="5" t="s">
        <v>74</v>
      </c>
      <c r="F23" s="23">
        <v>2007</v>
      </c>
      <c r="G23" s="23">
        <v>105.44</v>
      </c>
      <c r="H23" s="12" t="s">
        <v>94</v>
      </c>
      <c r="I23" s="18">
        <v>0.82</v>
      </c>
      <c r="J23" s="18">
        <v>125</v>
      </c>
      <c r="K23" s="18">
        <v>1</v>
      </c>
    </row>
    <row r="24" spans="2:11" ht="25.5" x14ac:dyDescent="0.25">
      <c r="B24" s="18" t="s">
        <v>165</v>
      </c>
      <c r="C24" s="4" t="s">
        <v>49</v>
      </c>
      <c r="D24" s="7" t="s">
        <v>76</v>
      </c>
      <c r="E24" s="7" t="s">
        <v>74</v>
      </c>
      <c r="F24" s="23">
        <v>679.14</v>
      </c>
      <c r="G24" s="23">
        <v>329.73</v>
      </c>
      <c r="H24" s="12" t="s">
        <v>93</v>
      </c>
      <c r="I24" s="18">
        <v>0.25</v>
      </c>
      <c r="J24" s="18">
        <v>63</v>
      </c>
      <c r="K24" s="18"/>
    </row>
    <row r="25" spans="2:11" ht="38.25" x14ac:dyDescent="0.25">
      <c r="B25" s="18" t="s">
        <v>166</v>
      </c>
      <c r="C25" s="4" t="s">
        <v>50</v>
      </c>
      <c r="D25" s="7" t="s">
        <v>76</v>
      </c>
      <c r="E25" s="7" t="s">
        <v>74</v>
      </c>
      <c r="F25" s="23">
        <v>735.6</v>
      </c>
      <c r="G25" s="23">
        <v>327.31</v>
      </c>
      <c r="H25" s="12" t="s">
        <v>93</v>
      </c>
      <c r="I25" s="18">
        <v>0.2</v>
      </c>
      <c r="J25" s="18">
        <v>63</v>
      </c>
      <c r="K25" s="18"/>
    </row>
    <row r="26" spans="2:11" ht="38.25" x14ac:dyDescent="0.25">
      <c r="B26" s="18" t="s">
        <v>167</v>
      </c>
      <c r="C26" s="4" t="s">
        <v>51</v>
      </c>
      <c r="D26" s="7" t="s">
        <v>76</v>
      </c>
      <c r="E26" s="7" t="s">
        <v>74</v>
      </c>
      <c r="F26" s="23">
        <v>779.08</v>
      </c>
      <c r="G26" s="23">
        <v>416.69</v>
      </c>
      <c r="H26" s="12" t="s">
        <v>93</v>
      </c>
      <c r="I26" s="18">
        <v>0.15</v>
      </c>
      <c r="J26" s="18">
        <v>63</v>
      </c>
      <c r="K26" s="18"/>
    </row>
    <row r="27" spans="2:11" ht="38.25" x14ac:dyDescent="0.25">
      <c r="B27" s="18" t="s">
        <v>168</v>
      </c>
      <c r="C27" s="4" t="s">
        <v>52</v>
      </c>
      <c r="D27" s="7" t="s">
        <v>76</v>
      </c>
      <c r="E27" s="7" t="s">
        <v>74</v>
      </c>
      <c r="F27" s="23">
        <v>408.6</v>
      </c>
      <c r="G27" s="23">
        <v>107.32</v>
      </c>
      <c r="H27" s="12" t="s">
        <v>93</v>
      </c>
      <c r="I27" s="18">
        <v>0.2</v>
      </c>
      <c r="J27" s="18">
        <v>63</v>
      </c>
      <c r="K27" s="18"/>
    </row>
    <row r="28" spans="2:11" ht="38.25" x14ac:dyDescent="0.25">
      <c r="B28" s="18" t="s">
        <v>169</v>
      </c>
      <c r="C28" s="3" t="s">
        <v>53</v>
      </c>
      <c r="D28" s="7" t="s">
        <v>76</v>
      </c>
      <c r="E28" s="7" t="s">
        <v>74</v>
      </c>
      <c r="F28" s="23">
        <v>16385.009999999998</v>
      </c>
      <c r="G28" s="23">
        <v>3525.25</v>
      </c>
      <c r="H28" s="12" t="s">
        <v>93</v>
      </c>
      <c r="I28" s="18">
        <v>5.5</v>
      </c>
      <c r="J28" s="18">
        <v>110</v>
      </c>
      <c r="K28" s="18">
        <v>2</v>
      </c>
    </row>
    <row r="29" spans="2:11" ht="25.5" x14ac:dyDescent="0.25">
      <c r="B29" s="18" t="s">
        <v>170</v>
      </c>
      <c r="C29" s="3" t="s">
        <v>54</v>
      </c>
      <c r="D29" s="7" t="s">
        <v>76</v>
      </c>
      <c r="E29" s="7" t="s">
        <v>74</v>
      </c>
      <c r="F29" s="23">
        <v>8590.7900000000009</v>
      </c>
      <c r="G29" s="23">
        <v>6240.02</v>
      </c>
      <c r="H29" s="12" t="s">
        <v>93</v>
      </c>
      <c r="I29" s="18">
        <v>8</v>
      </c>
      <c r="J29" s="18">
        <v>110</v>
      </c>
      <c r="K29" s="18">
        <v>2</v>
      </c>
    </row>
    <row r="30" spans="2:11" ht="38.25" x14ac:dyDescent="0.25">
      <c r="B30" s="18" t="s">
        <v>171</v>
      </c>
      <c r="C30" s="3" t="s">
        <v>55</v>
      </c>
      <c r="D30" s="5" t="s">
        <v>191</v>
      </c>
      <c r="E30" s="6" t="s">
        <v>71</v>
      </c>
      <c r="F30" s="23">
        <v>28169.1</v>
      </c>
      <c r="G30" s="23">
        <v>5308.4</v>
      </c>
      <c r="H30" s="12" t="s">
        <v>93</v>
      </c>
      <c r="I30" s="18">
        <v>15.7</v>
      </c>
      <c r="J30" s="18">
        <v>225</v>
      </c>
      <c r="K30" s="18"/>
    </row>
    <row r="31" spans="2:11" ht="25.5" x14ac:dyDescent="0.25">
      <c r="B31" s="18" t="s">
        <v>172</v>
      </c>
      <c r="C31" s="3" t="s">
        <v>56</v>
      </c>
      <c r="D31" s="5" t="s">
        <v>75</v>
      </c>
      <c r="E31" s="6" t="s">
        <v>71</v>
      </c>
      <c r="F31" s="23">
        <v>3977</v>
      </c>
      <c r="G31" s="23">
        <v>142.56</v>
      </c>
      <c r="H31" s="12" t="s">
        <v>93</v>
      </c>
      <c r="I31" s="18">
        <v>1.97</v>
      </c>
      <c r="J31" s="18">
        <v>63</v>
      </c>
      <c r="K31" s="18">
        <v>1</v>
      </c>
    </row>
    <row r="32" spans="2:11" ht="25.5" x14ac:dyDescent="0.25">
      <c r="B32" s="18" t="s">
        <v>173</v>
      </c>
      <c r="C32" s="3" t="s">
        <v>57</v>
      </c>
      <c r="D32" s="5" t="s">
        <v>77</v>
      </c>
      <c r="E32" s="6" t="s">
        <v>71</v>
      </c>
      <c r="F32" s="23">
        <v>11560.87</v>
      </c>
      <c r="G32" s="23">
        <v>3831.61</v>
      </c>
      <c r="H32" s="12" t="s">
        <v>93</v>
      </c>
      <c r="I32" s="18">
        <v>7.7</v>
      </c>
      <c r="J32" s="18">
        <v>110</v>
      </c>
      <c r="K32" s="18">
        <v>1</v>
      </c>
    </row>
    <row r="33" spans="2:11" ht="25.5" x14ac:dyDescent="0.25">
      <c r="B33" s="18" t="s">
        <v>174</v>
      </c>
      <c r="C33" s="3" t="s">
        <v>58</v>
      </c>
      <c r="D33" s="5" t="s">
        <v>72</v>
      </c>
      <c r="E33" s="6" t="s">
        <v>71</v>
      </c>
      <c r="F33" s="23">
        <v>25524.59</v>
      </c>
      <c r="G33" s="23">
        <v>10177.129999999999</v>
      </c>
      <c r="H33" s="12" t="s">
        <v>93</v>
      </c>
      <c r="I33" s="18">
        <v>10.99</v>
      </c>
      <c r="J33" s="18">
        <v>125</v>
      </c>
      <c r="K33" s="18">
        <v>2</v>
      </c>
    </row>
    <row r="34" spans="2:11" ht="25.5" x14ac:dyDescent="0.25">
      <c r="B34" s="18" t="s">
        <v>175</v>
      </c>
      <c r="C34" s="3" t="s">
        <v>59</v>
      </c>
      <c r="D34" s="7" t="s">
        <v>76</v>
      </c>
      <c r="E34" s="7" t="s">
        <v>74</v>
      </c>
      <c r="F34" s="23">
        <v>11404.56</v>
      </c>
      <c r="G34" s="23">
        <v>4700.92</v>
      </c>
      <c r="H34" s="12" t="s">
        <v>93</v>
      </c>
      <c r="I34" s="18">
        <v>6.9</v>
      </c>
      <c r="J34" s="18">
        <v>110</v>
      </c>
      <c r="K34" s="18"/>
    </row>
    <row r="35" spans="2:11" ht="38.25" x14ac:dyDescent="0.25">
      <c r="B35" s="18" t="s">
        <v>176</v>
      </c>
      <c r="C35" s="3" t="s">
        <v>60</v>
      </c>
      <c r="D35" s="7" t="s">
        <v>78</v>
      </c>
      <c r="E35" s="7" t="s">
        <v>74</v>
      </c>
      <c r="F35" s="23">
        <v>4708</v>
      </c>
      <c r="G35" s="23">
        <v>3454.16</v>
      </c>
      <c r="H35" s="12" t="s">
        <v>93</v>
      </c>
      <c r="I35" s="18">
        <v>1.69</v>
      </c>
      <c r="J35" s="18">
        <v>63</v>
      </c>
      <c r="K35" s="18"/>
    </row>
    <row r="36" spans="2:11" ht="38.25" x14ac:dyDescent="0.25">
      <c r="B36" s="18" t="s">
        <v>177</v>
      </c>
      <c r="C36" s="3" t="s">
        <v>61</v>
      </c>
      <c r="D36" s="7" t="s">
        <v>76</v>
      </c>
      <c r="E36" s="7" t="s">
        <v>74</v>
      </c>
      <c r="F36" s="23">
        <v>4100</v>
      </c>
      <c r="G36" s="23">
        <v>1931.75</v>
      </c>
      <c r="H36" s="12" t="s">
        <v>93</v>
      </c>
      <c r="I36" s="18">
        <v>1.4</v>
      </c>
      <c r="J36" s="18">
        <v>63</v>
      </c>
      <c r="K36" s="18"/>
    </row>
    <row r="37" spans="2:11" ht="38.25" x14ac:dyDescent="0.25">
      <c r="B37" s="18" t="s">
        <v>178</v>
      </c>
      <c r="C37" s="4" t="s">
        <v>62</v>
      </c>
      <c r="D37" s="5" t="s">
        <v>192</v>
      </c>
      <c r="E37" s="6" t="s">
        <v>71</v>
      </c>
      <c r="F37" s="23">
        <v>51916.26</v>
      </c>
      <c r="G37" s="23">
        <v>9683.91</v>
      </c>
      <c r="H37" s="12" t="s">
        <v>93</v>
      </c>
      <c r="I37" s="18">
        <v>23.5</v>
      </c>
      <c r="J37" s="18">
        <v>160</v>
      </c>
      <c r="K37" s="18">
        <v>3</v>
      </c>
    </row>
    <row r="38" spans="2:11" ht="25.5" x14ac:dyDescent="0.25">
      <c r="B38" s="18" t="s">
        <v>179</v>
      </c>
      <c r="C38" s="4" t="s">
        <v>63</v>
      </c>
      <c r="D38" s="5" t="s">
        <v>192</v>
      </c>
      <c r="E38" s="6" t="s">
        <v>71</v>
      </c>
      <c r="F38" s="23">
        <v>38657.800000000003</v>
      </c>
      <c r="G38" s="23">
        <v>271.39999999999998</v>
      </c>
      <c r="H38" s="12" t="s">
        <v>93</v>
      </c>
      <c r="I38" s="18">
        <v>16.100000000000001</v>
      </c>
      <c r="J38" s="18">
        <v>110</v>
      </c>
      <c r="K38" s="18">
        <v>3</v>
      </c>
    </row>
    <row r="39" spans="2:11" ht="25.5" x14ac:dyDescent="0.25">
      <c r="B39" s="18" t="s">
        <v>180</v>
      </c>
      <c r="C39" s="4" t="s">
        <v>64</v>
      </c>
      <c r="D39" s="5" t="s">
        <v>75</v>
      </c>
      <c r="E39" s="6" t="s">
        <v>71</v>
      </c>
      <c r="F39" s="23">
        <v>6125.63</v>
      </c>
      <c r="G39" s="23">
        <v>1997.18</v>
      </c>
      <c r="H39" s="12" t="s">
        <v>93</v>
      </c>
      <c r="I39" s="18">
        <v>1</v>
      </c>
      <c r="J39" s="18">
        <v>225</v>
      </c>
      <c r="K39" s="18">
        <v>1</v>
      </c>
    </row>
    <row r="40" spans="2:11" ht="25.5" x14ac:dyDescent="0.25">
      <c r="B40" s="18" t="s">
        <v>181</v>
      </c>
      <c r="C40" s="4" t="s">
        <v>65</v>
      </c>
      <c r="D40" s="5" t="s">
        <v>75</v>
      </c>
      <c r="E40" s="6" t="s">
        <v>71</v>
      </c>
      <c r="F40" s="23">
        <v>749.1</v>
      </c>
      <c r="G40" s="23">
        <v>304.04000000000002</v>
      </c>
      <c r="H40" s="12" t="s">
        <v>93</v>
      </c>
      <c r="I40" s="18">
        <v>0.42</v>
      </c>
      <c r="J40" s="18">
        <v>63</v>
      </c>
      <c r="K40" s="18">
        <v>1</v>
      </c>
    </row>
    <row r="41" spans="2:11" ht="25.5" x14ac:dyDescent="0.25">
      <c r="B41" s="18" t="s">
        <v>182</v>
      </c>
      <c r="C41" s="4" t="s">
        <v>66</v>
      </c>
      <c r="D41" s="7" t="s">
        <v>76</v>
      </c>
      <c r="E41" s="7" t="s">
        <v>74</v>
      </c>
      <c r="F41" s="23">
        <v>5626.92</v>
      </c>
      <c r="G41" s="23">
        <v>3795.68</v>
      </c>
      <c r="H41" s="12" t="s">
        <v>93</v>
      </c>
      <c r="I41" s="18">
        <v>0.99</v>
      </c>
      <c r="J41" s="18">
        <v>110</v>
      </c>
      <c r="K41" s="18">
        <v>1</v>
      </c>
    </row>
    <row r="42" spans="2:11" ht="25.5" x14ac:dyDescent="0.25">
      <c r="B42" s="18" t="s">
        <v>183</v>
      </c>
      <c r="C42" s="4" t="s">
        <v>67</v>
      </c>
      <c r="D42" s="7" t="s">
        <v>76</v>
      </c>
      <c r="E42" s="7" t="s">
        <v>74</v>
      </c>
      <c r="F42" s="23">
        <v>11990.47</v>
      </c>
      <c r="G42" s="23">
        <v>3716.31</v>
      </c>
      <c r="H42" s="12" t="s">
        <v>93</v>
      </c>
      <c r="I42" s="18">
        <v>5.18</v>
      </c>
      <c r="J42" s="18">
        <v>225</v>
      </c>
      <c r="K42" s="18"/>
    </row>
    <row r="43" spans="2:11" ht="38.25" x14ac:dyDescent="0.25">
      <c r="B43" s="18" t="s">
        <v>184</v>
      </c>
      <c r="C43" s="4" t="s">
        <v>68</v>
      </c>
      <c r="D43" s="5" t="s">
        <v>76</v>
      </c>
      <c r="E43" s="6" t="s">
        <v>71</v>
      </c>
      <c r="F43" s="23">
        <v>5172</v>
      </c>
      <c r="G43" s="23">
        <v>2253.52</v>
      </c>
      <c r="H43" s="12" t="s">
        <v>93</v>
      </c>
      <c r="I43" s="18">
        <v>2</v>
      </c>
      <c r="J43" s="18">
        <v>90</v>
      </c>
      <c r="K43" s="18">
        <v>2</v>
      </c>
    </row>
    <row r="44" spans="2:11" ht="25.5" x14ac:dyDescent="0.25">
      <c r="B44" s="18" t="s">
        <v>185</v>
      </c>
      <c r="C44" s="4" t="s">
        <v>69</v>
      </c>
      <c r="D44" s="7" t="s">
        <v>76</v>
      </c>
      <c r="E44" s="7" t="s">
        <v>71</v>
      </c>
      <c r="F44" s="23">
        <v>4193</v>
      </c>
      <c r="G44" s="23">
        <v>3958.32</v>
      </c>
      <c r="H44" s="12" t="s">
        <v>93</v>
      </c>
      <c r="I44" s="18">
        <v>2.5</v>
      </c>
      <c r="J44" s="18">
        <v>110</v>
      </c>
      <c r="K44" s="18"/>
    </row>
    <row r="45" spans="2:11" ht="25.5" x14ac:dyDescent="0.25">
      <c r="B45" s="18" t="s">
        <v>186</v>
      </c>
      <c r="C45" s="4" t="s">
        <v>70</v>
      </c>
      <c r="D45" s="7" t="s">
        <v>76</v>
      </c>
      <c r="E45" s="7" t="s">
        <v>71</v>
      </c>
      <c r="F45" s="23">
        <v>5032</v>
      </c>
      <c r="G45" s="23">
        <v>4340.1000000000004</v>
      </c>
      <c r="H45" s="12" t="s">
        <v>93</v>
      </c>
      <c r="I45" s="18">
        <v>3</v>
      </c>
      <c r="J45" s="18">
        <v>110</v>
      </c>
      <c r="K45" s="18">
        <v>1</v>
      </c>
    </row>
    <row r="46" spans="2:11" ht="25.5" x14ac:dyDescent="0.25">
      <c r="B46" s="18" t="s">
        <v>187</v>
      </c>
      <c r="C46" s="4" t="s">
        <v>88</v>
      </c>
      <c r="D46" s="7" t="s">
        <v>92</v>
      </c>
      <c r="E46" s="7" t="s">
        <v>74</v>
      </c>
      <c r="F46" s="23">
        <v>20321.189999999999</v>
      </c>
      <c r="G46" s="23">
        <v>4671.21</v>
      </c>
      <c r="H46" s="12" t="s">
        <v>93</v>
      </c>
      <c r="I46" s="18">
        <v>10</v>
      </c>
      <c r="J46" s="18">
        <v>125</v>
      </c>
      <c r="K46" s="18">
        <v>2</v>
      </c>
    </row>
    <row r="47" spans="2:11" ht="25.5" x14ac:dyDescent="0.25">
      <c r="B47" s="18" t="s">
        <v>188</v>
      </c>
      <c r="C47" s="4" t="s">
        <v>89</v>
      </c>
      <c r="D47" s="7" t="s">
        <v>78</v>
      </c>
      <c r="E47" s="7" t="s">
        <v>74</v>
      </c>
      <c r="F47" s="23">
        <v>1275</v>
      </c>
      <c r="G47" s="23">
        <v>1149.23</v>
      </c>
      <c r="H47" s="12" t="s">
        <v>93</v>
      </c>
      <c r="I47" s="18">
        <v>0.52</v>
      </c>
      <c r="J47" s="18"/>
      <c r="K47" s="18"/>
    </row>
    <row r="48" spans="2:11" ht="38.25" x14ac:dyDescent="0.25">
      <c r="B48" s="18" t="s">
        <v>189</v>
      </c>
      <c r="C48" s="4" t="s">
        <v>90</v>
      </c>
      <c r="D48" s="7" t="s">
        <v>78</v>
      </c>
      <c r="E48" s="7" t="s">
        <v>74</v>
      </c>
      <c r="F48" s="23">
        <v>12497.6</v>
      </c>
      <c r="G48" s="23">
        <v>203.1</v>
      </c>
      <c r="H48" s="12" t="s">
        <v>93</v>
      </c>
      <c r="I48" s="18">
        <v>6.35</v>
      </c>
      <c r="J48" s="18">
        <v>90</v>
      </c>
      <c r="K48" s="18"/>
    </row>
    <row r="49" spans="2:11" ht="25.5" x14ac:dyDescent="0.25">
      <c r="B49" s="18" t="s">
        <v>190</v>
      </c>
      <c r="C49" s="4" t="s">
        <v>91</v>
      </c>
      <c r="D49" s="7" t="s">
        <v>78</v>
      </c>
      <c r="E49" s="7" t="s">
        <v>74</v>
      </c>
      <c r="F49" s="23">
        <v>455</v>
      </c>
      <c r="G49" s="23">
        <v>191.75</v>
      </c>
      <c r="H49" s="12" t="s">
        <v>93</v>
      </c>
      <c r="I49" s="18">
        <v>7.0000000000000007E-2</v>
      </c>
      <c r="J49" s="18"/>
      <c r="K49" s="18"/>
    </row>
    <row r="50" spans="2:11" ht="15.75" x14ac:dyDescent="0.25">
      <c r="B50" s="19" t="s">
        <v>86</v>
      </c>
      <c r="C50" s="2" t="s">
        <v>79</v>
      </c>
      <c r="D50" s="22"/>
      <c r="E50" s="22"/>
      <c r="F50" s="21">
        <f>SUM(F51:F54)</f>
        <v>12666.72</v>
      </c>
      <c r="G50" s="21">
        <f>SUM(G51:G54)</f>
        <v>2200.58</v>
      </c>
      <c r="H50" s="12"/>
      <c r="I50" s="18"/>
      <c r="J50" s="18"/>
      <c r="K50" s="18"/>
    </row>
    <row r="51" spans="2:11" ht="25.5" x14ac:dyDescent="0.25">
      <c r="B51" s="18" t="s">
        <v>194</v>
      </c>
      <c r="C51" s="3" t="s">
        <v>80</v>
      </c>
      <c r="D51" s="5" t="s">
        <v>72</v>
      </c>
      <c r="E51" s="6" t="s">
        <v>71</v>
      </c>
      <c r="F51" s="23">
        <v>8360.35</v>
      </c>
      <c r="G51" s="23">
        <v>858.01</v>
      </c>
      <c r="H51" s="12" t="s">
        <v>94</v>
      </c>
      <c r="I51" s="22"/>
      <c r="J51" s="22"/>
      <c r="K51" s="22"/>
    </row>
    <row r="52" spans="2:11" ht="38.25" x14ac:dyDescent="0.25">
      <c r="B52" s="18" t="s">
        <v>195</v>
      </c>
      <c r="C52" s="3" t="s">
        <v>81</v>
      </c>
      <c r="D52" s="8" t="s">
        <v>73</v>
      </c>
      <c r="E52" s="6" t="s">
        <v>71</v>
      </c>
      <c r="F52" s="23">
        <v>1616.33</v>
      </c>
      <c r="G52" s="23">
        <v>367.53</v>
      </c>
      <c r="H52" s="12" t="s">
        <v>95</v>
      </c>
      <c r="I52" s="22"/>
      <c r="J52" s="22"/>
      <c r="K52" s="22"/>
    </row>
    <row r="53" spans="2:11" ht="38.25" x14ac:dyDescent="0.25">
      <c r="B53" s="18" t="s">
        <v>196</v>
      </c>
      <c r="C53" s="3" t="s">
        <v>82</v>
      </c>
      <c r="D53" s="8" t="s">
        <v>73</v>
      </c>
      <c r="E53" s="6" t="s">
        <v>71</v>
      </c>
      <c r="F53" s="23">
        <v>1575.97</v>
      </c>
      <c r="G53" s="23">
        <v>532.71</v>
      </c>
      <c r="H53" s="12" t="s">
        <v>95</v>
      </c>
      <c r="I53" s="22"/>
      <c r="J53" s="22"/>
      <c r="K53" s="22"/>
    </row>
    <row r="54" spans="2:11" ht="38.25" x14ac:dyDescent="0.25">
      <c r="B54" s="18" t="s">
        <v>197</v>
      </c>
      <c r="C54" s="3" t="s">
        <v>83</v>
      </c>
      <c r="D54" s="5" t="s">
        <v>75</v>
      </c>
      <c r="E54" s="6" t="s">
        <v>71</v>
      </c>
      <c r="F54" s="23">
        <v>1114.07</v>
      </c>
      <c r="G54" s="23">
        <v>442.33</v>
      </c>
      <c r="H54" s="12" t="s">
        <v>95</v>
      </c>
      <c r="I54" s="22"/>
      <c r="J54" s="22"/>
      <c r="K54" s="22"/>
    </row>
    <row r="55" spans="2:11" ht="15.75" x14ac:dyDescent="0.25">
      <c r="B55" s="19" t="s">
        <v>87</v>
      </c>
      <c r="C55" s="9" t="s">
        <v>96</v>
      </c>
      <c r="D55" s="5"/>
      <c r="E55" s="6"/>
      <c r="F55" s="21">
        <f>F56</f>
        <v>2034.95</v>
      </c>
      <c r="G55" s="21">
        <f>G56</f>
        <v>0</v>
      </c>
      <c r="H55" s="23"/>
      <c r="I55" s="22"/>
      <c r="J55" s="22"/>
      <c r="K55" s="22"/>
    </row>
    <row r="56" spans="2:11" ht="38.25" x14ac:dyDescent="0.25">
      <c r="B56" s="18" t="s">
        <v>198</v>
      </c>
      <c r="C56" s="3" t="s">
        <v>97</v>
      </c>
      <c r="D56" s="5" t="s">
        <v>193</v>
      </c>
      <c r="E56" s="6" t="s">
        <v>71</v>
      </c>
      <c r="F56" s="23">
        <v>2034.95</v>
      </c>
      <c r="G56" s="23">
        <v>0</v>
      </c>
      <c r="H56" s="23"/>
      <c r="I56" s="22"/>
      <c r="J56" s="22"/>
      <c r="K56" s="22"/>
    </row>
    <row r="57" spans="2:11" ht="15.75" x14ac:dyDescent="0.25">
      <c r="B57" s="18"/>
      <c r="C57" s="3"/>
      <c r="D57" s="5"/>
      <c r="E57" s="6"/>
      <c r="F57" s="23"/>
      <c r="G57" s="23"/>
      <c r="H57" s="23"/>
      <c r="I57" s="22"/>
      <c r="J57" s="22"/>
      <c r="K57" s="22"/>
    </row>
    <row r="58" spans="2:11" ht="15.75" x14ac:dyDescent="0.25">
      <c r="B58" s="19" t="s">
        <v>98</v>
      </c>
      <c r="C58" s="9" t="s">
        <v>84</v>
      </c>
      <c r="D58" s="22"/>
      <c r="E58" s="22"/>
      <c r="F58" s="21">
        <f>F59</f>
        <v>119410.24000000001</v>
      </c>
      <c r="G58" s="21">
        <f>G59</f>
        <v>22302.01</v>
      </c>
      <c r="H58" s="23"/>
      <c r="I58" s="22"/>
      <c r="J58" s="22"/>
      <c r="K58" s="22"/>
    </row>
    <row r="59" spans="2:11" ht="72.75" customHeight="1" x14ac:dyDescent="0.25">
      <c r="B59" s="18" t="s">
        <v>199</v>
      </c>
      <c r="C59" s="4" t="s">
        <v>85</v>
      </c>
      <c r="D59" s="22"/>
      <c r="E59" s="22"/>
      <c r="F59" s="23">
        <v>119410.24000000001</v>
      </c>
      <c r="G59" s="23">
        <v>22302.01</v>
      </c>
      <c r="H59" s="12" t="s">
        <v>136</v>
      </c>
      <c r="I59" s="22"/>
      <c r="J59" s="22"/>
      <c r="K59" s="22"/>
    </row>
    <row r="60" spans="2:11" ht="15.75" x14ac:dyDescent="0.25">
      <c r="B60" s="18"/>
      <c r="C60" s="4"/>
      <c r="D60" s="22"/>
      <c r="E60" s="22"/>
      <c r="F60" s="23"/>
      <c r="G60" s="23"/>
      <c r="H60" s="23"/>
      <c r="I60" s="22"/>
      <c r="J60" s="22"/>
      <c r="K60" s="22"/>
    </row>
    <row r="61" spans="2:11" ht="15.75" x14ac:dyDescent="0.25">
      <c r="B61" s="18"/>
      <c r="C61" s="4"/>
      <c r="D61" s="22"/>
      <c r="E61" s="22"/>
      <c r="F61" s="23"/>
      <c r="G61" s="23"/>
      <c r="H61" s="23"/>
      <c r="I61" s="22"/>
      <c r="J61" s="22"/>
      <c r="K61" s="22"/>
    </row>
    <row r="62" spans="2:11" ht="15.75" x14ac:dyDescent="0.25">
      <c r="B62" s="18"/>
      <c r="C62" s="4"/>
      <c r="D62" s="22"/>
      <c r="E62" s="22"/>
      <c r="F62" s="23"/>
      <c r="G62" s="23"/>
      <c r="H62" s="23"/>
      <c r="I62" s="22"/>
      <c r="J62" s="22"/>
      <c r="K62" s="22"/>
    </row>
    <row r="63" spans="2:11" ht="15.75" x14ac:dyDescent="0.25">
      <c r="B63" s="19" t="s">
        <v>24</v>
      </c>
      <c r="C63" s="20" t="s">
        <v>25</v>
      </c>
      <c r="D63" s="22"/>
      <c r="E63" s="22"/>
      <c r="F63" s="21">
        <f>F64+F81+F95+F99+F101+F103+F105</f>
        <v>98068.36</v>
      </c>
      <c r="G63" s="21">
        <f>G64+G81+G95+G99+G101+G103+G105</f>
        <v>100435.51</v>
      </c>
      <c r="H63" s="23"/>
      <c r="I63" s="18"/>
      <c r="J63" s="22"/>
      <c r="K63" s="22"/>
    </row>
    <row r="64" spans="2:11" ht="15.75" x14ac:dyDescent="0.25">
      <c r="B64" s="19" t="s">
        <v>26</v>
      </c>
      <c r="C64" s="11" t="s">
        <v>41</v>
      </c>
      <c r="D64" s="22"/>
      <c r="E64" s="22"/>
      <c r="F64" s="21">
        <f>SUM(F65:F80)</f>
        <v>5875.2399999999989</v>
      </c>
      <c r="G64" s="21">
        <f>SUM(G65:G80)</f>
        <v>5158.5700000000006</v>
      </c>
      <c r="H64" s="23"/>
      <c r="I64" s="22"/>
      <c r="J64" s="22"/>
      <c r="K64" s="22"/>
    </row>
    <row r="65" spans="2:11" ht="38.25" x14ac:dyDescent="0.25">
      <c r="B65" s="18" t="s">
        <v>200</v>
      </c>
      <c r="C65" s="4" t="s">
        <v>99</v>
      </c>
      <c r="D65" s="5" t="s">
        <v>78</v>
      </c>
      <c r="E65" s="6" t="s">
        <v>71</v>
      </c>
      <c r="F65" s="23">
        <v>384.03</v>
      </c>
      <c r="G65" s="23">
        <v>422.29</v>
      </c>
      <c r="H65" s="12" t="s">
        <v>94</v>
      </c>
      <c r="I65" s="22"/>
      <c r="J65" s="18">
        <v>150</v>
      </c>
      <c r="K65" s="22"/>
    </row>
    <row r="66" spans="2:11" ht="25.5" x14ac:dyDescent="0.25">
      <c r="B66" s="18" t="s">
        <v>201</v>
      </c>
      <c r="C66" s="4" t="s">
        <v>100</v>
      </c>
      <c r="D66" s="5" t="s">
        <v>78</v>
      </c>
      <c r="E66" s="6" t="s">
        <v>71</v>
      </c>
      <c r="F66" s="23">
        <v>207.87</v>
      </c>
      <c r="G66" s="23">
        <v>219.65</v>
      </c>
      <c r="H66" s="12" t="s">
        <v>94</v>
      </c>
      <c r="I66" s="22"/>
      <c r="J66" s="18">
        <v>80</v>
      </c>
      <c r="K66" s="22"/>
    </row>
    <row r="67" spans="2:11" ht="25.5" x14ac:dyDescent="0.25">
      <c r="B67" s="18" t="s">
        <v>202</v>
      </c>
      <c r="C67" s="4" t="s">
        <v>101</v>
      </c>
      <c r="D67" s="5" t="s">
        <v>78</v>
      </c>
      <c r="E67" s="6" t="s">
        <v>71</v>
      </c>
      <c r="F67" s="23">
        <v>207.87</v>
      </c>
      <c r="G67" s="23">
        <v>200.55</v>
      </c>
      <c r="H67" s="12" t="s">
        <v>94</v>
      </c>
      <c r="I67" s="22"/>
      <c r="J67" s="18">
        <v>80</v>
      </c>
      <c r="K67" s="22"/>
    </row>
    <row r="68" spans="2:11" ht="25.5" x14ac:dyDescent="0.25">
      <c r="B68" s="18" t="s">
        <v>203</v>
      </c>
      <c r="C68" s="4" t="s">
        <v>102</v>
      </c>
      <c r="D68" s="5" t="s">
        <v>78</v>
      </c>
      <c r="E68" s="6" t="s">
        <v>71</v>
      </c>
      <c r="F68" s="23">
        <v>529.47</v>
      </c>
      <c r="G68" s="23">
        <v>459.39</v>
      </c>
      <c r="H68" s="12" t="s">
        <v>94</v>
      </c>
      <c r="I68" s="22"/>
      <c r="J68" s="18">
        <v>200</v>
      </c>
      <c r="K68" s="22"/>
    </row>
    <row r="69" spans="2:11" ht="25.5" x14ac:dyDescent="0.25">
      <c r="B69" s="18" t="s">
        <v>204</v>
      </c>
      <c r="C69" s="4" t="s">
        <v>103</v>
      </c>
      <c r="D69" s="5" t="s">
        <v>78</v>
      </c>
      <c r="E69" s="6" t="s">
        <v>71</v>
      </c>
      <c r="F69" s="23">
        <v>366.42</v>
      </c>
      <c r="G69" s="23">
        <v>393.46</v>
      </c>
      <c r="H69" s="12" t="s">
        <v>94</v>
      </c>
      <c r="I69" s="22"/>
      <c r="J69" s="18">
        <v>100</v>
      </c>
      <c r="K69" s="22"/>
    </row>
    <row r="70" spans="2:11" ht="25.5" x14ac:dyDescent="0.25">
      <c r="B70" s="18" t="s">
        <v>205</v>
      </c>
      <c r="C70" s="4" t="s">
        <v>104</v>
      </c>
      <c r="D70" s="5" t="s">
        <v>78</v>
      </c>
      <c r="E70" s="6" t="s">
        <v>71</v>
      </c>
      <c r="F70" s="23">
        <v>515.72</v>
      </c>
      <c r="G70" s="23">
        <v>391.45</v>
      </c>
      <c r="H70" s="12" t="s">
        <v>94</v>
      </c>
      <c r="I70" s="22"/>
      <c r="J70" s="18">
        <v>250</v>
      </c>
      <c r="K70" s="22"/>
    </row>
    <row r="71" spans="2:11" ht="25.5" x14ac:dyDescent="0.25">
      <c r="B71" s="18" t="s">
        <v>206</v>
      </c>
      <c r="C71" s="4" t="s">
        <v>105</v>
      </c>
      <c r="D71" s="5" t="s">
        <v>78</v>
      </c>
      <c r="E71" s="6" t="s">
        <v>71</v>
      </c>
      <c r="F71" s="23">
        <v>389.98</v>
      </c>
      <c r="G71" s="23">
        <v>338.84</v>
      </c>
      <c r="H71" s="12" t="s">
        <v>94</v>
      </c>
      <c r="I71" s="22"/>
      <c r="J71" s="18">
        <v>150</v>
      </c>
      <c r="K71" s="22"/>
    </row>
    <row r="72" spans="2:11" ht="25.5" x14ac:dyDescent="0.25">
      <c r="B72" s="18" t="s">
        <v>207</v>
      </c>
      <c r="C72" s="10" t="s">
        <v>106</v>
      </c>
      <c r="D72" s="5" t="s">
        <v>76</v>
      </c>
      <c r="E72" s="6" t="s">
        <v>71</v>
      </c>
      <c r="F72" s="23">
        <v>186.8</v>
      </c>
      <c r="G72" s="23">
        <v>134.22999999999999</v>
      </c>
      <c r="H72" s="12" t="s">
        <v>94</v>
      </c>
      <c r="I72" s="22"/>
      <c r="J72" s="18">
        <v>80</v>
      </c>
      <c r="K72" s="22"/>
    </row>
    <row r="73" spans="2:11" ht="38.25" x14ac:dyDescent="0.25">
      <c r="B73" s="18" t="s">
        <v>208</v>
      </c>
      <c r="C73" s="10" t="s">
        <v>107</v>
      </c>
      <c r="D73" s="5" t="s">
        <v>76</v>
      </c>
      <c r="E73" s="6" t="s">
        <v>71</v>
      </c>
      <c r="F73" s="23">
        <v>369.88</v>
      </c>
      <c r="G73" s="23">
        <v>305.72000000000003</v>
      </c>
      <c r="H73" s="12" t="s">
        <v>94</v>
      </c>
      <c r="I73" s="22"/>
      <c r="J73" s="18">
        <v>80</v>
      </c>
      <c r="K73" s="22"/>
    </row>
    <row r="74" spans="2:11" ht="38.25" x14ac:dyDescent="0.25">
      <c r="B74" s="18" t="s">
        <v>209</v>
      </c>
      <c r="C74" s="10" t="s">
        <v>108</v>
      </c>
      <c r="D74" s="5" t="s">
        <v>76</v>
      </c>
      <c r="E74" s="6" t="s">
        <v>71</v>
      </c>
      <c r="F74" s="23">
        <v>343.43</v>
      </c>
      <c r="G74" s="23">
        <v>279.01</v>
      </c>
      <c r="H74" s="12" t="s">
        <v>94</v>
      </c>
      <c r="I74" s="22"/>
      <c r="J74" s="18">
        <v>150</v>
      </c>
      <c r="K74" s="22"/>
    </row>
    <row r="75" spans="2:11" ht="25.5" x14ac:dyDescent="0.25">
      <c r="B75" s="18" t="s">
        <v>210</v>
      </c>
      <c r="C75" s="3" t="s">
        <v>109</v>
      </c>
      <c r="D75" s="5" t="s">
        <v>115</v>
      </c>
      <c r="E75" s="6" t="s">
        <v>71</v>
      </c>
      <c r="F75" s="23">
        <v>567.53</v>
      </c>
      <c r="G75" s="23">
        <v>555.9</v>
      </c>
      <c r="H75" s="12" t="s">
        <v>93</v>
      </c>
      <c r="I75" s="22"/>
      <c r="J75" s="18">
        <v>200</v>
      </c>
      <c r="K75" s="22"/>
    </row>
    <row r="76" spans="2:11" ht="25.5" x14ac:dyDescent="0.25">
      <c r="B76" s="18" t="s">
        <v>211</v>
      </c>
      <c r="C76" s="3" t="s">
        <v>110</v>
      </c>
      <c r="D76" s="5" t="s">
        <v>115</v>
      </c>
      <c r="E76" s="6" t="s">
        <v>71</v>
      </c>
      <c r="F76" s="23">
        <v>222.95</v>
      </c>
      <c r="G76" s="23">
        <v>180.92</v>
      </c>
      <c r="H76" s="12" t="s">
        <v>93</v>
      </c>
      <c r="I76" s="22"/>
      <c r="J76" s="18">
        <v>80</v>
      </c>
      <c r="K76" s="22"/>
    </row>
    <row r="77" spans="2:11" ht="38.25" x14ac:dyDescent="0.25">
      <c r="B77" s="18" t="s">
        <v>212</v>
      </c>
      <c r="C77" s="3" t="s">
        <v>111</v>
      </c>
      <c r="D77" s="5" t="s">
        <v>115</v>
      </c>
      <c r="E77" s="6" t="s">
        <v>71</v>
      </c>
      <c r="F77" s="23">
        <v>571.52</v>
      </c>
      <c r="G77" s="23">
        <v>568.83000000000004</v>
      </c>
      <c r="H77" s="12" t="s">
        <v>93</v>
      </c>
      <c r="I77" s="22"/>
      <c r="J77" s="18">
        <v>200</v>
      </c>
      <c r="K77" s="22"/>
    </row>
    <row r="78" spans="2:11" ht="38.25" x14ac:dyDescent="0.25">
      <c r="B78" s="18" t="s">
        <v>213</v>
      </c>
      <c r="C78" s="4" t="s">
        <v>112</v>
      </c>
      <c r="D78" s="5" t="s">
        <v>76</v>
      </c>
      <c r="E78" s="6" t="s">
        <v>71</v>
      </c>
      <c r="F78" s="23">
        <v>198.23</v>
      </c>
      <c r="G78" s="23">
        <v>128.61000000000001</v>
      </c>
      <c r="H78" s="12" t="s">
        <v>94</v>
      </c>
      <c r="I78" s="22"/>
      <c r="J78" s="18">
        <v>100</v>
      </c>
      <c r="K78" s="22"/>
    </row>
    <row r="79" spans="2:11" ht="38.25" x14ac:dyDescent="0.25">
      <c r="B79" s="18" t="s">
        <v>214</v>
      </c>
      <c r="C79" s="3" t="s">
        <v>113</v>
      </c>
      <c r="D79" s="5" t="s">
        <v>76</v>
      </c>
      <c r="E79" s="6" t="s">
        <v>71</v>
      </c>
      <c r="F79" s="23">
        <v>316.7</v>
      </c>
      <c r="G79" s="23">
        <v>250.92</v>
      </c>
      <c r="H79" s="12" t="s">
        <v>94</v>
      </c>
      <c r="I79" s="22"/>
      <c r="J79" s="18">
        <v>100</v>
      </c>
      <c r="K79" s="22"/>
    </row>
    <row r="80" spans="2:11" ht="38.25" x14ac:dyDescent="0.25">
      <c r="B80" s="18" t="s">
        <v>215</v>
      </c>
      <c r="C80" s="4" t="s">
        <v>114</v>
      </c>
      <c r="D80" s="5" t="s">
        <v>76</v>
      </c>
      <c r="E80" s="6" t="s">
        <v>71</v>
      </c>
      <c r="F80" s="23">
        <v>496.84</v>
      </c>
      <c r="G80" s="23">
        <v>328.8</v>
      </c>
      <c r="H80" s="12" t="s">
        <v>94</v>
      </c>
      <c r="I80" s="22"/>
      <c r="J80" s="18">
        <v>150</v>
      </c>
      <c r="K80" s="22"/>
    </row>
    <row r="81" spans="2:11" ht="15.75" x14ac:dyDescent="0.25">
      <c r="B81" s="19" t="s">
        <v>216</v>
      </c>
      <c r="C81" s="2" t="s">
        <v>79</v>
      </c>
      <c r="D81" s="22"/>
      <c r="E81" s="22"/>
      <c r="F81" s="21">
        <f>SUM(F82:F94)</f>
        <v>30712.000000000004</v>
      </c>
      <c r="G81" s="21">
        <f>SUM(G82:G94)</f>
        <v>27241.78</v>
      </c>
      <c r="H81" s="12"/>
      <c r="I81" s="22"/>
      <c r="J81" s="18"/>
      <c r="K81" s="22"/>
    </row>
    <row r="82" spans="2:11" ht="38.25" x14ac:dyDescent="0.25">
      <c r="B82" s="18" t="s">
        <v>217</v>
      </c>
      <c r="C82" s="4" t="s">
        <v>116</v>
      </c>
      <c r="D82" s="5" t="s">
        <v>75</v>
      </c>
      <c r="E82" s="6" t="s">
        <v>71</v>
      </c>
      <c r="F82" s="23">
        <v>96.86</v>
      </c>
      <c r="G82" s="23">
        <v>79.849999999999994</v>
      </c>
      <c r="H82" s="12" t="s">
        <v>94</v>
      </c>
      <c r="I82" s="22"/>
      <c r="J82" s="18"/>
      <c r="K82" s="22"/>
    </row>
    <row r="83" spans="2:11" ht="38.25" x14ac:dyDescent="0.25">
      <c r="B83" s="18" t="s">
        <v>218</v>
      </c>
      <c r="C83" s="4" t="s">
        <v>117</v>
      </c>
      <c r="D83" s="5" t="s">
        <v>75</v>
      </c>
      <c r="E83" s="6" t="s">
        <v>71</v>
      </c>
      <c r="F83" s="23">
        <v>118.82</v>
      </c>
      <c r="G83" s="23">
        <v>90.14</v>
      </c>
      <c r="H83" s="12" t="s">
        <v>94</v>
      </c>
      <c r="I83" s="22"/>
      <c r="J83" s="18"/>
      <c r="K83" s="22"/>
    </row>
    <row r="84" spans="2:11" ht="38.25" x14ac:dyDescent="0.25">
      <c r="B84" s="18" t="s">
        <v>219</v>
      </c>
      <c r="C84" s="4" t="s">
        <v>118</v>
      </c>
      <c r="D84" s="5" t="s">
        <v>76</v>
      </c>
      <c r="E84" s="6" t="s">
        <v>74</v>
      </c>
      <c r="F84" s="23">
        <v>22272.87</v>
      </c>
      <c r="G84" s="23">
        <v>19906.310000000001</v>
      </c>
      <c r="H84" s="12" t="s">
        <v>40</v>
      </c>
      <c r="I84" s="22"/>
      <c r="J84" s="18"/>
      <c r="K84" s="22"/>
    </row>
    <row r="85" spans="2:11" ht="25.5" x14ac:dyDescent="0.25">
      <c r="B85" s="18" t="s">
        <v>220</v>
      </c>
      <c r="C85" s="4" t="s">
        <v>119</v>
      </c>
      <c r="D85" s="5" t="s">
        <v>75</v>
      </c>
      <c r="E85" s="6" t="s">
        <v>71</v>
      </c>
      <c r="F85" s="23">
        <v>109.99</v>
      </c>
      <c r="G85" s="23">
        <v>80.64</v>
      </c>
      <c r="H85" s="12" t="s">
        <v>94</v>
      </c>
      <c r="I85" s="22"/>
      <c r="J85" s="18"/>
      <c r="K85" s="22"/>
    </row>
    <row r="86" spans="2:11" ht="25.5" x14ac:dyDescent="0.25">
      <c r="B86" s="18" t="s">
        <v>221</v>
      </c>
      <c r="C86" s="4" t="s">
        <v>120</v>
      </c>
      <c r="D86" s="5" t="s">
        <v>75</v>
      </c>
      <c r="E86" s="6" t="s">
        <v>71</v>
      </c>
      <c r="F86" s="23">
        <v>165.98</v>
      </c>
      <c r="G86" s="23">
        <v>117.89</v>
      </c>
      <c r="H86" s="12" t="s">
        <v>94</v>
      </c>
      <c r="I86" s="22"/>
      <c r="J86" s="18"/>
      <c r="K86" s="22"/>
    </row>
    <row r="87" spans="2:11" ht="38.25" x14ac:dyDescent="0.25">
      <c r="B87" s="18" t="s">
        <v>222</v>
      </c>
      <c r="C87" s="4" t="s">
        <v>121</v>
      </c>
      <c r="D87" s="5" t="s">
        <v>75</v>
      </c>
      <c r="E87" s="6" t="s">
        <v>71</v>
      </c>
      <c r="F87" s="23">
        <v>219.96</v>
      </c>
      <c r="G87" s="23">
        <v>169.84</v>
      </c>
      <c r="H87" s="12" t="s">
        <v>94</v>
      </c>
      <c r="I87" s="22"/>
      <c r="J87" s="18"/>
      <c r="K87" s="22"/>
    </row>
    <row r="88" spans="2:11" ht="38.25" x14ac:dyDescent="0.25">
      <c r="B88" s="18" t="s">
        <v>223</v>
      </c>
      <c r="C88" s="4" t="s">
        <v>122</v>
      </c>
      <c r="D88" s="5" t="s">
        <v>75</v>
      </c>
      <c r="E88" s="6" t="s">
        <v>71</v>
      </c>
      <c r="F88" s="23">
        <v>194.96</v>
      </c>
      <c r="G88" s="23">
        <v>144.05000000000001</v>
      </c>
      <c r="H88" s="12" t="s">
        <v>94</v>
      </c>
      <c r="I88" s="22"/>
      <c r="J88" s="18"/>
      <c r="K88" s="22"/>
    </row>
    <row r="89" spans="2:11" ht="38.25" x14ac:dyDescent="0.25">
      <c r="B89" s="18" t="s">
        <v>224</v>
      </c>
      <c r="C89" s="4" t="s">
        <v>123</v>
      </c>
      <c r="D89" s="5" t="s">
        <v>75</v>
      </c>
      <c r="E89" s="6" t="s">
        <v>71</v>
      </c>
      <c r="F89" s="23">
        <v>545.52</v>
      </c>
      <c r="G89" s="23">
        <v>239.65</v>
      </c>
      <c r="H89" s="12" t="s">
        <v>94</v>
      </c>
      <c r="I89" s="22"/>
      <c r="J89" s="18"/>
      <c r="K89" s="22"/>
    </row>
    <row r="90" spans="2:11" ht="25.5" x14ac:dyDescent="0.25">
      <c r="B90" s="18" t="s">
        <v>225</v>
      </c>
      <c r="C90" s="4" t="s">
        <v>124</v>
      </c>
      <c r="D90" s="5" t="s">
        <v>75</v>
      </c>
      <c r="E90" s="6" t="s">
        <v>71</v>
      </c>
      <c r="F90" s="23">
        <v>534.97</v>
      </c>
      <c r="G90" s="23">
        <v>354.51</v>
      </c>
      <c r="H90" s="12" t="s">
        <v>94</v>
      </c>
      <c r="I90" s="22"/>
      <c r="J90" s="18"/>
      <c r="K90" s="22"/>
    </row>
    <row r="91" spans="2:11" ht="25.5" x14ac:dyDescent="0.25">
      <c r="B91" s="18" t="s">
        <v>226</v>
      </c>
      <c r="C91" s="4" t="s">
        <v>125</v>
      </c>
      <c r="D91" s="5" t="s">
        <v>75</v>
      </c>
      <c r="E91" s="6" t="s">
        <v>71</v>
      </c>
      <c r="F91" s="23">
        <v>637.99</v>
      </c>
      <c r="G91" s="23">
        <v>629.16</v>
      </c>
      <c r="H91" s="12" t="s">
        <v>94</v>
      </c>
      <c r="I91" s="22"/>
      <c r="J91" s="18"/>
      <c r="K91" s="22"/>
    </row>
    <row r="92" spans="2:11" ht="38.25" x14ac:dyDescent="0.25">
      <c r="B92" s="18" t="s">
        <v>227</v>
      </c>
      <c r="C92" s="4" t="s">
        <v>126</v>
      </c>
      <c r="D92" s="5" t="s">
        <v>75</v>
      </c>
      <c r="E92" s="6" t="s">
        <v>71</v>
      </c>
      <c r="F92" s="23">
        <v>501.99</v>
      </c>
      <c r="G92" s="23">
        <v>481.3</v>
      </c>
      <c r="H92" s="12" t="s">
        <v>94</v>
      </c>
      <c r="I92" s="22"/>
      <c r="J92" s="18"/>
      <c r="K92" s="22"/>
    </row>
    <row r="93" spans="2:11" ht="38.25" x14ac:dyDescent="0.25">
      <c r="B93" s="18" t="s">
        <v>228</v>
      </c>
      <c r="C93" s="4" t="s">
        <v>127</v>
      </c>
      <c r="D93" s="5" t="s">
        <v>76</v>
      </c>
      <c r="E93" s="6" t="s">
        <v>71</v>
      </c>
      <c r="F93" s="23">
        <v>516.27</v>
      </c>
      <c r="G93" s="23">
        <v>296.95</v>
      </c>
      <c r="H93" s="12" t="s">
        <v>94</v>
      </c>
      <c r="I93" s="22"/>
      <c r="J93" s="18"/>
      <c r="K93" s="22"/>
    </row>
    <row r="94" spans="2:11" ht="38.25" x14ac:dyDescent="0.25">
      <c r="B94" s="18" t="s">
        <v>229</v>
      </c>
      <c r="C94" s="3" t="s">
        <v>128</v>
      </c>
      <c r="D94" s="5" t="s">
        <v>75</v>
      </c>
      <c r="E94" s="6" t="s">
        <v>71</v>
      </c>
      <c r="F94" s="23">
        <v>4795.82</v>
      </c>
      <c r="G94" s="23">
        <v>4651.49</v>
      </c>
      <c r="H94" s="12" t="s">
        <v>94</v>
      </c>
      <c r="I94" s="22"/>
      <c r="J94" s="18"/>
      <c r="K94" s="22"/>
    </row>
    <row r="95" spans="2:11" ht="15.75" x14ac:dyDescent="0.25">
      <c r="B95" s="19" t="s">
        <v>230</v>
      </c>
      <c r="C95" s="9" t="s">
        <v>96</v>
      </c>
      <c r="D95" s="8"/>
      <c r="E95" s="22"/>
      <c r="F95" s="21">
        <f>SUM(F96:F98)</f>
        <v>3117.01</v>
      </c>
      <c r="G95" s="21">
        <f>SUM(G96:G98)</f>
        <v>2788.7799999999997</v>
      </c>
      <c r="H95" s="12"/>
      <c r="I95" s="22"/>
      <c r="J95" s="18"/>
      <c r="K95" s="22"/>
    </row>
    <row r="96" spans="2:11" ht="25.5" x14ac:dyDescent="0.25">
      <c r="B96" s="18" t="s">
        <v>231</v>
      </c>
      <c r="C96" s="4" t="s">
        <v>129</v>
      </c>
      <c r="D96" s="5" t="s">
        <v>76</v>
      </c>
      <c r="E96" s="6" t="s">
        <v>71</v>
      </c>
      <c r="F96" s="23">
        <v>1020.15</v>
      </c>
      <c r="G96" s="23">
        <v>913.94</v>
      </c>
      <c r="H96" s="12" t="s">
        <v>94</v>
      </c>
      <c r="I96" s="22"/>
      <c r="J96" s="18"/>
      <c r="K96" s="22"/>
    </row>
    <row r="97" spans="2:11" ht="25.5" x14ac:dyDescent="0.25">
      <c r="B97" s="18" t="s">
        <v>232</v>
      </c>
      <c r="C97" s="4" t="s">
        <v>130</v>
      </c>
      <c r="D97" s="5" t="s">
        <v>76</v>
      </c>
      <c r="E97" s="6" t="s">
        <v>71</v>
      </c>
      <c r="F97" s="23">
        <v>979.86</v>
      </c>
      <c r="G97" s="23">
        <v>858.55</v>
      </c>
      <c r="H97" s="12" t="s">
        <v>94</v>
      </c>
      <c r="I97" s="22"/>
      <c r="J97" s="22"/>
      <c r="K97" s="22"/>
    </row>
    <row r="98" spans="2:11" ht="25.5" x14ac:dyDescent="0.25">
      <c r="B98" s="18" t="s">
        <v>233</v>
      </c>
      <c r="C98" s="4" t="s">
        <v>134</v>
      </c>
      <c r="D98" s="5" t="s">
        <v>135</v>
      </c>
      <c r="E98" s="6" t="s">
        <v>71</v>
      </c>
      <c r="F98" s="23">
        <v>1117</v>
      </c>
      <c r="G98" s="23">
        <v>1016.29</v>
      </c>
      <c r="H98" s="12" t="s">
        <v>95</v>
      </c>
      <c r="I98" s="22"/>
      <c r="J98" s="22"/>
      <c r="K98" s="18"/>
    </row>
    <row r="99" spans="2:11" ht="15.75" x14ac:dyDescent="0.25">
      <c r="B99" s="19" t="s">
        <v>234</v>
      </c>
      <c r="C99" s="11" t="s">
        <v>131</v>
      </c>
      <c r="D99" s="22"/>
      <c r="E99" s="22"/>
      <c r="F99" s="21">
        <f>F100</f>
        <v>4092.93</v>
      </c>
      <c r="G99" s="21">
        <f>G100</f>
        <v>4007.56</v>
      </c>
      <c r="H99" s="12"/>
      <c r="I99" s="22"/>
      <c r="J99" s="22"/>
      <c r="K99" s="18"/>
    </row>
    <row r="100" spans="2:11" ht="15.75" x14ac:dyDescent="0.25">
      <c r="B100" s="18" t="s">
        <v>235</v>
      </c>
      <c r="C100" s="14" t="s">
        <v>153</v>
      </c>
      <c r="D100" s="6" t="s">
        <v>156</v>
      </c>
      <c r="E100" s="6" t="s">
        <v>71</v>
      </c>
      <c r="F100" s="23">
        <v>4092.93</v>
      </c>
      <c r="G100" s="23">
        <v>4007.56</v>
      </c>
      <c r="H100" s="12" t="s">
        <v>94</v>
      </c>
      <c r="I100" s="22"/>
      <c r="J100" s="22"/>
      <c r="K100" s="18">
        <v>5</v>
      </c>
    </row>
    <row r="101" spans="2:11" ht="15.75" x14ac:dyDescent="0.25">
      <c r="B101" s="19" t="s">
        <v>236</v>
      </c>
      <c r="C101" s="11" t="s">
        <v>132</v>
      </c>
      <c r="D101" s="22"/>
      <c r="E101" s="22"/>
      <c r="F101" s="21">
        <f>F102</f>
        <v>40544.03</v>
      </c>
      <c r="G101" s="21">
        <f>G102</f>
        <v>34540.11</v>
      </c>
      <c r="H101" s="12"/>
      <c r="I101" s="22"/>
      <c r="J101" s="22"/>
      <c r="K101" s="18"/>
    </row>
    <row r="102" spans="2:11" ht="25.5" x14ac:dyDescent="0.25">
      <c r="B102" s="18" t="s">
        <v>237</v>
      </c>
      <c r="C102" s="14" t="s">
        <v>154</v>
      </c>
      <c r="D102" s="6" t="s">
        <v>156</v>
      </c>
      <c r="E102" s="6" t="s">
        <v>71</v>
      </c>
      <c r="F102" s="23">
        <v>40544.03</v>
      </c>
      <c r="G102" s="23">
        <v>34540.11</v>
      </c>
      <c r="H102" s="12" t="s">
        <v>152</v>
      </c>
      <c r="I102" s="22"/>
      <c r="J102" s="22"/>
      <c r="K102" s="18">
        <v>67</v>
      </c>
    </row>
    <row r="103" spans="2:11" ht="15.75" x14ac:dyDescent="0.25">
      <c r="B103" s="19" t="s">
        <v>238</v>
      </c>
      <c r="C103" s="11" t="s">
        <v>133</v>
      </c>
      <c r="D103" s="22"/>
      <c r="E103" s="22"/>
      <c r="F103" s="21">
        <v>13727.15</v>
      </c>
      <c r="G103" s="21">
        <v>11480.66</v>
      </c>
      <c r="H103" s="12"/>
      <c r="I103" s="22"/>
      <c r="J103" s="22"/>
      <c r="K103" s="18"/>
    </row>
    <row r="104" spans="2:11" ht="15.75" x14ac:dyDescent="0.25">
      <c r="B104" s="24" t="s">
        <v>241</v>
      </c>
      <c r="C104" s="14" t="s">
        <v>155</v>
      </c>
      <c r="D104" s="6" t="s">
        <v>156</v>
      </c>
      <c r="E104" s="6" t="s">
        <v>71</v>
      </c>
      <c r="F104" s="23">
        <v>13727.15</v>
      </c>
      <c r="G104" s="23">
        <v>11480.66</v>
      </c>
      <c r="H104" s="12" t="s">
        <v>94</v>
      </c>
      <c r="I104" s="22"/>
      <c r="J104" s="22"/>
      <c r="K104" s="18">
        <v>25</v>
      </c>
    </row>
    <row r="105" spans="2:11" ht="15.75" x14ac:dyDescent="0.25">
      <c r="B105" s="19" t="s">
        <v>239</v>
      </c>
      <c r="C105" s="15" t="s">
        <v>137</v>
      </c>
      <c r="D105" s="22"/>
      <c r="E105" s="22"/>
      <c r="F105" s="23"/>
      <c r="G105" s="21">
        <v>15218.05</v>
      </c>
      <c r="H105" s="12"/>
      <c r="I105" s="22"/>
      <c r="J105" s="22"/>
      <c r="K105" s="18"/>
    </row>
    <row r="106" spans="2:11" ht="51" x14ac:dyDescent="0.25">
      <c r="B106" s="18" t="s">
        <v>240</v>
      </c>
      <c r="C106" s="13" t="s">
        <v>138</v>
      </c>
      <c r="D106" s="22"/>
      <c r="E106" s="22"/>
      <c r="F106" s="23"/>
      <c r="G106" s="23">
        <v>15218.05</v>
      </c>
      <c r="H106" s="12" t="s">
        <v>242</v>
      </c>
      <c r="I106" s="22"/>
      <c r="J106" s="22"/>
      <c r="K106" s="18"/>
    </row>
    <row r="107" spans="2:11" ht="15.75" x14ac:dyDescent="0.25">
      <c r="B107" s="18"/>
      <c r="C107" s="22"/>
      <c r="D107" s="22"/>
      <c r="E107" s="22"/>
      <c r="F107" s="23"/>
      <c r="G107" s="23"/>
      <c r="H107" s="12"/>
      <c r="I107" s="22"/>
      <c r="J107" s="22"/>
      <c r="K107" s="18"/>
    </row>
    <row r="108" spans="2:11" ht="15.75" x14ac:dyDescent="0.25">
      <c r="B108" s="18"/>
      <c r="C108" s="22"/>
      <c r="D108" s="22"/>
      <c r="E108" s="22"/>
      <c r="F108" s="23"/>
      <c r="G108" s="23"/>
      <c r="H108" s="12"/>
      <c r="I108" s="22"/>
      <c r="J108" s="22"/>
      <c r="K108" s="22"/>
    </row>
    <row r="109" spans="2:11" ht="31.5" x14ac:dyDescent="0.25">
      <c r="B109" s="19" t="s">
        <v>27</v>
      </c>
      <c r="C109" s="20" t="s">
        <v>28</v>
      </c>
      <c r="D109" s="20"/>
      <c r="E109" s="20"/>
      <c r="F109" s="21"/>
      <c r="G109" s="21">
        <f>SUM(G110:G116)</f>
        <v>860873.64</v>
      </c>
      <c r="H109" s="12"/>
      <c r="I109" s="19"/>
      <c r="J109" s="20"/>
      <c r="K109" s="20"/>
    </row>
    <row r="110" spans="2:11" ht="15.75" x14ac:dyDescent="0.25">
      <c r="B110" s="18" t="s">
        <v>29</v>
      </c>
      <c r="C110" s="1" t="s">
        <v>145</v>
      </c>
      <c r="D110" s="22"/>
      <c r="E110" s="22"/>
      <c r="F110" s="23"/>
      <c r="G110" s="23">
        <v>786138.44</v>
      </c>
      <c r="H110" s="12" t="s">
        <v>39</v>
      </c>
      <c r="I110" s="22"/>
      <c r="J110" s="22"/>
      <c r="K110" s="22"/>
    </row>
    <row r="111" spans="2:11" ht="15.75" x14ac:dyDescent="0.25">
      <c r="B111" s="18" t="s">
        <v>139</v>
      </c>
      <c r="C111" s="1" t="s">
        <v>146</v>
      </c>
      <c r="D111" s="22"/>
      <c r="E111" s="22"/>
      <c r="F111" s="23"/>
      <c r="G111" s="23"/>
      <c r="H111" s="12"/>
      <c r="I111" s="22"/>
      <c r="J111" s="22"/>
      <c r="K111" s="22"/>
    </row>
    <row r="112" spans="2:11" ht="15.75" x14ac:dyDescent="0.25">
      <c r="B112" s="18" t="s">
        <v>140</v>
      </c>
      <c r="C112" s="1" t="s">
        <v>147</v>
      </c>
      <c r="D112" s="22"/>
      <c r="E112" s="22"/>
      <c r="F112" s="23"/>
      <c r="G112" s="23"/>
      <c r="H112" s="12"/>
      <c r="I112" s="22"/>
      <c r="J112" s="22"/>
      <c r="K112" s="22"/>
    </row>
    <row r="113" spans="2:11" ht="38.25" x14ac:dyDescent="0.25">
      <c r="B113" s="18" t="s">
        <v>141</v>
      </c>
      <c r="C113" s="1" t="s">
        <v>148</v>
      </c>
      <c r="D113" s="22"/>
      <c r="E113" s="22"/>
      <c r="F113" s="23"/>
      <c r="G113" s="23">
        <v>47157.06</v>
      </c>
      <c r="H113" s="12" t="s">
        <v>40</v>
      </c>
      <c r="I113" s="22"/>
      <c r="J113" s="22"/>
      <c r="K113" s="22"/>
    </row>
    <row r="114" spans="2:11" ht="38.25" x14ac:dyDescent="0.25">
      <c r="B114" s="18" t="s">
        <v>142</v>
      </c>
      <c r="C114" s="1" t="s">
        <v>149</v>
      </c>
      <c r="D114" s="22"/>
      <c r="E114" s="22"/>
      <c r="F114" s="23"/>
      <c r="G114" s="23">
        <v>11355.76</v>
      </c>
      <c r="H114" s="12" t="s">
        <v>40</v>
      </c>
      <c r="I114" s="22"/>
      <c r="J114" s="22"/>
      <c r="K114" s="22"/>
    </row>
    <row r="115" spans="2:11" ht="38.25" x14ac:dyDescent="0.25">
      <c r="B115" s="18" t="s">
        <v>143</v>
      </c>
      <c r="C115" s="1" t="s">
        <v>150</v>
      </c>
      <c r="D115" s="22"/>
      <c r="E115" s="22"/>
      <c r="F115" s="23"/>
      <c r="G115" s="23">
        <v>16222.38</v>
      </c>
      <c r="H115" s="12" t="s">
        <v>40</v>
      </c>
      <c r="I115" s="22"/>
      <c r="J115" s="22"/>
      <c r="K115" s="22"/>
    </row>
    <row r="116" spans="2:11" ht="15.75" x14ac:dyDescent="0.25">
      <c r="B116" s="18" t="s">
        <v>144</v>
      </c>
      <c r="C116" s="1" t="s">
        <v>151</v>
      </c>
      <c r="D116" s="22"/>
      <c r="E116" s="22"/>
      <c r="F116" s="23"/>
      <c r="G116" s="23"/>
      <c r="H116" s="12"/>
      <c r="I116" s="22"/>
      <c r="J116" s="22"/>
      <c r="K116" s="22"/>
    </row>
    <row r="117" spans="2:11" ht="15.75" x14ac:dyDescent="0.25">
      <c r="B117" s="19" t="s">
        <v>30</v>
      </c>
      <c r="C117" s="20" t="s">
        <v>31</v>
      </c>
      <c r="D117" s="22"/>
      <c r="E117" s="22"/>
      <c r="F117" s="23"/>
      <c r="G117" s="23"/>
      <c r="H117" s="12"/>
      <c r="I117" s="18"/>
      <c r="J117" s="22"/>
      <c r="K117" s="22"/>
    </row>
    <row r="118" spans="2:11" ht="15.75" x14ac:dyDescent="0.25">
      <c r="B118" s="18" t="s">
        <v>32</v>
      </c>
      <c r="C118" s="22"/>
      <c r="D118" s="22"/>
      <c r="E118" s="22"/>
      <c r="F118" s="25"/>
      <c r="G118" s="25"/>
      <c r="H118" s="12"/>
      <c r="I118" s="22"/>
      <c r="J118" s="22"/>
      <c r="K118" s="22"/>
    </row>
    <row r="119" spans="2:11" ht="15.75" x14ac:dyDescent="0.25">
      <c r="B119" s="19" t="s">
        <v>33</v>
      </c>
      <c r="C119" s="20" t="s">
        <v>34</v>
      </c>
      <c r="D119" s="22"/>
      <c r="E119" s="22"/>
      <c r="F119" s="25"/>
      <c r="G119" s="25"/>
      <c r="H119" s="12"/>
      <c r="I119" s="18"/>
      <c r="J119" s="22"/>
      <c r="K119" s="22"/>
    </row>
    <row r="120" spans="2:11" ht="15.75" x14ac:dyDescent="0.25">
      <c r="B120" s="18" t="s">
        <v>35</v>
      </c>
      <c r="C120" s="22"/>
      <c r="D120" s="22"/>
      <c r="E120" s="22"/>
      <c r="F120" s="25"/>
      <c r="G120" s="25"/>
      <c r="H120" s="12"/>
      <c r="I120" s="18"/>
      <c r="J120" s="22"/>
      <c r="K120" s="22"/>
    </row>
    <row r="121" spans="2:11" ht="15.75" x14ac:dyDescent="0.25">
      <c r="B121" s="26"/>
    </row>
  </sheetData>
  <mergeCells count="7">
    <mergeCell ref="B3:K3"/>
    <mergeCell ref="B4:K4"/>
    <mergeCell ref="B7:B8"/>
    <mergeCell ref="C7:C8"/>
    <mergeCell ref="D7:E7"/>
    <mergeCell ref="F7:H7"/>
    <mergeCell ref="I7:K7"/>
  </mergeCells>
  <pageMargins left="0.7" right="0.7" top="0.75" bottom="0.75" header="0.3" footer="0.3"/>
  <pageSetup paperSize="9" scale="67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Корнеева_В</dc:creator>
  <cp:lastModifiedBy>ОКС4</cp:lastModifiedBy>
  <cp:lastPrinted>2019-03-11T11:32:17Z</cp:lastPrinted>
  <dcterms:created xsi:type="dcterms:W3CDTF">2019-02-14T05:34:37Z</dcterms:created>
  <dcterms:modified xsi:type="dcterms:W3CDTF">2019-03-11T11:53:47Z</dcterms:modified>
</cp:coreProperties>
</file>